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 m I ketv/"/>
    </mc:Choice>
  </mc:AlternateContent>
  <xr:revisionPtr revIDLastSave="0" documentId="10_ncr:80_{B74BC6B7-B0F8-4EC4-ABFA-E32AB9019C83}" xr6:coauthVersionLast="47" xr6:coauthVersionMax="47" xr10:uidLastSave="{00000000-0000-0000-0000-000000000000}"/>
  <bookViews>
    <workbookView xWindow="780" yWindow="780" windowWidth="21600" windowHeight="11385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0C4DEBB3_5DC0_4A0B_A8A2_CC84AB3817AE_.wvu.Cols" localSheetId="0" hidden="1">'f2'!$M:$P</definedName>
    <definedName name="Z_0C4DEBB3_5DC0_4A0B_A8A2_CC84AB3817AE_.wvu.Cols" localSheetId="1" hidden="1">'f2 (2)'!$M:$P</definedName>
    <definedName name="Z_0C4DEBB3_5DC0_4A0B_A8A2_CC84AB3817AE_.wvu.Cols" localSheetId="2" hidden="1">'f2 (3)'!$M:$P</definedName>
    <definedName name="Z_0C4DEBB3_5DC0_4A0B_A8A2_CC84AB3817AE_.wvu.Cols" localSheetId="3" hidden="1">'Forma Nr.2 '!$M:$P</definedName>
    <definedName name="Z_0C4DEBB3_5DC0_4A0B_A8A2_CC84AB3817AE_.wvu.PrintTitles" localSheetId="0" hidden="1">'f2'!$19:$25</definedName>
    <definedName name="Z_0C4DEBB3_5DC0_4A0B_A8A2_CC84AB3817AE_.wvu.PrintTitles" localSheetId="1" hidden="1">'f2 (2)'!$19:$25</definedName>
    <definedName name="Z_0C4DEBB3_5DC0_4A0B_A8A2_CC84AB3817AE_.wvu.PrintTitles" localSheetId="2" hidden="1">'f2 (3)'!$19:$25</definedName>
    <definedName name="Z_0C4DEBB3_5DC0_4A0B_A8A2_CC84AB3817AE_.wvu.PrintTitles" localSheetId="3" hidden="1">'Forma Nr.2 '!$23:$33</definedName>
    <definedName name="Z_0F6C7AC1_7ABB_40A6_B210_0DE58FC3C6C5_.wvu.Cols" localSheetId="0" hidden="1">'f2'!$M:$P</definedName>
    <definedName name="Z_0F6C7AC1_7ABB_40A6_B210_0DE58FC3C6C5_.wvu.Cols" localSheetId="1" hidden="1">'f2 (2)'!$M:$P</definedName>
    <definedName name="Z_0F6C7AC1_7ABB_40A6_B210_0DE58FC3C6C5_.wvu.Cols" localSheetId="2" hidden="1">'f2 (3)'!$M:$P</definedName>
    <definedName name="Z_0F6C7AC1_7ABB_40A6_B210_0DE58FC3C6C5_.wvu.Cols" localSheetId="3" hidden="1">'Forma Nr.2 '!$M:$P</definedName>
    <definedName name="Z_0F6C7AC1_7ABB_40A6_B210_0DE58FC3C6C5_.wvu.PrintTitles" localSheetId="0" hidden="1">'f2'!$19:$25</definedName>
    <definedName name="Z_0F6C7AC1_7ABB_40A6_B210_0DE58FC3C6C5_.wvu.PrintTitles" localSheetId="1" hidden="1">'f2 (2)'!$19:$25</definedName>
    <definedName name="Z_0F6C7AC1_7ABB_40A6_B210_0DE58FC3C6C5_.wvu.PrintTitles" localSheetId="2" hidden="1">'f2 (3)'!$19:$25</definedName>
    <definedName name="Z_0F6C7AC1_7ABB_40A6_B210_0DE58FC3C6C5_.wvu.PrintTitles" localSheetId="3" hidden="1">'Forma Nr.2 '!$23:$33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13601BE8_97C2_47D6_93E3_BD4CC0468DBB_.wvu.Cols" localSheetId="0" hidden="1">'f2'!$M:$P</definedName>
    <definedName name="Z_13601BE8_97C2_47D6_93E3_BD4CC0468DBB_.wvu.Cols" localSheetId="1" hidden="1">'f2 (2)'!$M:$P</definedName>
    <definedName name="Z_13601BE8_97C2_47D6_93E3_BD4CC0468DBB_.wvu.Cols" localSheetId="2" hidden="1">'f2 (3)'!$M:$P</definedName>
    <definedName name="Z_13601BE8_97C2_47D6_93E3_BD4CC0468DBB_.wvu.Cols" localSheetId="3" hidden="1">'Forma Nr.2 '!$M:$P</definedName>
    <definedName name="Z_13601BE8_97C2_47D6_93E3_BD4CC0468DBB_.wvu.PrintTitles" localSheetId="0" hidden="1">'f2'!$19:$25</definedName>
    <definedName name="Z_13601BE8_97C2_47D6_93E3_BD4CC0468DBB_.wvu.PrintTitles" localSheetId="1" hidden="1">'f2 (2)'!$19:$25</definedName>
    <definedName name="Z_13601BE8_97C2_47D6_93E3_BD4CC0468DBB_.wvu.PrintTitles" localSheetId="2" hidden="1">'f2 (3)'!$19:$25</definedName>
    <definedName name="Z_13601BE8_97C2_47D6_93E3_BD4CC0468DBB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Jane - Individuali peržiūra" guid="{13601BE8-97C2-47D6-93E3-BD4CC0468DBB}" mergeInterval="0" personalView="1" xWindow="52" yWindow="52" windowWidth="1440" windowHeight="759" activeSheetId="4"/>
    <customWorkbookView name="User - Individuali peržiūra" guid="{0C4DEBB3-5DC0-4A0B-A8A2-CC84AB3817AE}" mergeInterval="0" personalView="1" maximized="1" windowWidth="1916" windowHeight="850" activeSheetId="4"/>
    <customWorkbookView name="Renata - Individuali peržiūra" guid="{0F6C7AC1-7ABB-40A6-B210-0DE58FC3C6C5}" mergeInterval="0" personalView="1" maximized="1" xWindow="-9" yWindow="-9" windowWidth="2578" windowHeight="1408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Lina Šiurkienė - Individuali peržiūra" guid="{4837D77B-C401-4018-A777-ED8FA242E629}" mergeInterval="0" personalView="1" maximized="1" windowWidth="1916" windowHeight="85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Brigita Šidlauskaitė-Riazanova - Individuali peržiūra" guid="{112AFAC2-77EA-44AA-BEEF-6812D11534CE}" mergeInterval="0" personalView="1" maximized="1" windowWidth="1916" windowHeight="814" activeSheetId="4"/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Jurgita Subačienė - Individuali peržiūra" guid="{B9470AF3-226B-4213-A7B5-37AA221FCC86}" mergeInterval="0" personalView="1" maximized="1" windowWidth="1801" windowHeight="758" activeSheetId="4"/>
    <customWorkbookView name="Vaida Matiliūnienė - Individuali peržiūra" guid="{F677807F-46FD-43C6-BB8F-08ECC7636E03}" mergeInterval="0" personalView="1" maximized="1" windowWidth="1504" windowHeight="538" activeSheetId="4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Jolanta Puodžiūnienė - Individuali peržiūra" guid="{57A1E72B-DFC1-4C5D-ABA7-C1A26EB31789}" mergeInterval="0" personalView="1" maximized="1" windowWidth="1596" windowHeight="534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sharedStrings.xml><?xml version="1.0" encoding="utf-8"?>
<sst xmlns="http://schemas.openxmlformats.org/spreadsheetml/2006/main" count="2013" uniqueCount="762">
  <si>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</si>
  <si>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</si>
  <si>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</si>
  <si>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</si>
  <si>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</si>
  <si>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</si>
  <si>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</si>
  <si>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</si>
  <si>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</si>
  <si>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</si>
  <si>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</si>
  <si>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</si>
  <si>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</si>
  <si>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</si>
  <si>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</si>
  <si>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</si>
  <si>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</si>
  <si>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</si>
  <si>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</si>
  <si>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</si>
  <si>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</si>
  <si>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</si>
  <si>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</si>
  <si>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</si>
  <si>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</si>
  <si>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</si>
  <si>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</si>
  <si>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</si>
  <si>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</si>
  <si>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</si>
  <si>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</si>
  <si>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</si>
  <si>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</si>
  <si>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</si>
  <si>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</si>
  <si>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</si>
  <si>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</si>
  <si>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</si>
  <si>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</si>
  <si>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</si>
  <si>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</si>
  <si>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</si>
  <si>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</si>
  <si>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</si>
  <si>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</si>
  <si>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</si>
  <si>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</si>
  <si>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</si>
  <si>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</si>
  <si>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</si>
  <si>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</si>
  <si>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</si>
  <si>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</si>
  <si>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</si>
  <si>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</si>
  <si>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</si>
  <si>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</si>
  <si>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</si>
  <si>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</si>
  <si>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</si>
  <si>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</si>
  <si>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</si>
  <si>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</si>
  <si>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</si>
  <si>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</si>
  <si>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</si>
  <si>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</si>
  <si>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</si>
  <si>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</si>
  <si>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</si>
  <si>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</si>
  <si>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</si>
  <si>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</si>
  <si>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</si>
  <si>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</si>
  <si>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</si>
  <si>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</si>
  <si>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</si>
  <si>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</si>
  <si>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</si>
  <si>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</si>
  <si>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</si>
  <si>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</si>
  <si>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</si>
  <si>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</si>
  <si>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</si>
  <si>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</si>
  <si>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</si>
  <si>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</si>
  <si>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</si>
  <si>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</si>
  <si>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</si>
  <si>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</si>
  <si>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</si>
  <si>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</si>
  <si>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</si>
  <si>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</si>
  <si>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</si>
  <si>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</si>
  <si>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</si>
  <si>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</si>
  <si>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</si>
  <si>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</si>
  <si>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</si>
  <si>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</si>
  <si>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</si>
  <si>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</si>
  <si>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</si>
  <si>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</si>
  <si>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</si>
  <si>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</si>
  <si>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</si>
  <si>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</si>
  <si>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</si>
  <si>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</si>
  <si>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</si>
  <si>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</si>
  <si>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</si>
  <si>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</si>
  <si>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</si>
  <si>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</si>
  <si>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</si>
  <si>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</si>
  <si>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</si>
  <si>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</si>
  <si>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</si>
  <si>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</si>
  <si>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</si>
  <si>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</si>
  <si>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</si>
  <si>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</si>
  <si>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</si>
  <si>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</si>
  <si>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</si>
  <si>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</si>
  <si>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</si>
  <si>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</si>
  <si>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</si>
  <si>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</si>
  <si>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</si>
  <si>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</si>
  <si>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</si>
  <si>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</si>
  <si>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</si>
  <si>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</si>
  <si>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</si>
  <si>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</si>
  <si>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</si>
  <si>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</si>
  <si>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</si>
  <si>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</si>
  <si>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</si>
  <si>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</si>
  <si>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</si>
  <si>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</si>
  <si>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</si>
  <si>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</si>
  <si>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</si>
  <si>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</si>
  <si>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</si>
  <si>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</si>
  <si>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</si>
  <si>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</si>
  <si>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</si>
  <si>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</si>
  <si>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</si>
  <si>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</si>
  <si>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</si>
  <si>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</si>
  <si>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</si>
  <si>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</si>
  <si>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</si>
  <si>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</si>
  <si>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</si>
  <si>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</si>
  <si>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</si>
  <si>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</si>
  <si>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</si>
  <si>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</si>
  <si>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</si>
  <si>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</si>
  <si>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</si>
  <si>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</si>
  <si>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</si>
  <si>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</si>
  <si>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</si>
  <si>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</si>
  <si>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</si>
  <si>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</si>
  <si>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</si>
  <si>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</si>
  <si>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</si>
  <si>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</si>
  <si>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</si>
  <si>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</si>
  <si>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</si>
  <si>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</si>
  <si>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</si>
  <si>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</si>
  <si>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</si>
  <si>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</si>
  <si>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</si>
  <si>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</si>
  <si>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</si>
  <si>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</si>
  <si>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</si>
  <si>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</si>
  <si>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</si>
  <si>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</si>
  <si>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</si>
  <si>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</si>
  <si>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</si>
  <si>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</si>
  <si>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</si>
  <si>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</si>
  <si>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</si>
  <si>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</si>
  <si>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</si>
  <si>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</si>
  <si>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</si>
  <si>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</si>
  <si>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</si>
  <si>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</si>
  <si>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</si>
  <si>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</si>
  <si>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</si>
  <si>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</si>
  <si>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</si>
  <si>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</si>
  <si>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</si>
  <si>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</si>
  <si>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</si>
  <si>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</si>
  <si>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</si>
  <si>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</si>
  <si>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</si>
  <si>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</si>
  <si>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</si>
  <si>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</si>
  <si>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</si>
  <si>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</si>
  <si>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</si>
  <si>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</si>
  <si>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</si>
  <si>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</si>
  <si>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</si>
  <si>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</si>
  <si>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</si>
  <si>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</si>
  <si>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</si>
  <si>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</si>
  <si>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</si>
  <si>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</si>
  <si>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</si>
  <si>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</si>
  <si>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</si>
  <si>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</si>
  <si>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</si>
  <si>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</si>
  <si>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</si>
  <si>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</si>
  <si>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</si>
  <si>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</si>
  <si>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</si>
  <si>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</si>
  <si>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</si>
  <si>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</si>
  <si>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</si>
  <si>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</si>
  <si>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</si>
  <si>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</si>
  <si>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</si>
  <si>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</si>
  <si>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</si>
  <si>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</si>
  <si>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</si>
  <si>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</si>
  <si>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</si>
  <si>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</si>
  <si>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</si>
  <si>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</si>
  <si>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</si>
  <si>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</si>
  <si>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</si>
  <si>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</si>
  <si>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</si>
  <si>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</si>
  <si>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</si>
  <si>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</si>
  <si>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</si>
  <si>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</si>
  <si>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</si>
  <si>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</si>
  <si>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</si>
  <si>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</si>
  <si>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</si>
  <si>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</si>
  <si>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</si>
  <si>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</si>
  <si>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</si>
  <si>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</si>
  <si>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</si>
  <si>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</si>
  <si>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</si>
  <si>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</si>
  <si>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</si>
  <si>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</si>
  <si>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</si>
  <si>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</si>
  <si>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</si>
  <si>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</si>
  <si>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</si>
  <si>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</si>
  <si>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</si>
  <si>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</si>
  <si>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</si>
  <si>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</si>
  <si>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</si>
  <si>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</si>
  <si>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</si>
  <si>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</si>
  <si>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</si>
  <si>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</si>
  <si>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</si>
  <si>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</si>
  <si>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</si>
  <si>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</si>
  <si>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</si>
  <si>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</si>
  <si>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</si>
  <si>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</si>
  <si>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</si>
  <si>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</si>
  <si>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</si>
  <si>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</si>
  <si>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</si>
  <si>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</si>
  <si>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</si>
  <si>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</si>
  <si>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</si>
  <si>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</si>
  <si>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</si>
  <si>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</si>
  <si>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</si>
  <si>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</si>
  <si>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</si>
  <si>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</si>
  <si>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</si>
  <si>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</si>
  <si>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</si>
  <si>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</si>
  <si>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</si>
  <si>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</si>
  <si>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</si>
  <si>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</si>
  <si>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</si>
  <si>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</si>
  <si>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</si>
  <si>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</si>
  <si>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</si>
  <si>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</si>
  <si>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</si>
  <si>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</si>
  <si>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</si>
  <si>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</si>
  <si>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</si>
  <si>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</si>
  <si>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</si>
  <si>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</si>
  <si>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</si>
  <si>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</si>
  <si>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</si>
  <si>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</si>
  <si>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</si>
  <si>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</si>
  <si>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</si>
  <si>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</si>
  <si>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</si>
  <si>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</si>
  <si>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</si>
  <si>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</si>
  <si>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</si>
  <si>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</si>
  <si>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</si>
  <si>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</si>
  <si>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</si>
  <si>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</si>
  <si>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</si>
  <si>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</si>
  <si>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</si>
  <si>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</si>
  <si>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</si>
  <si>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</si>
  <si>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</si>
  <si>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</si>
  <si>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</si>
  <si>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</si>
  <si>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</si>
  <si>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</si>
  <si>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</si>
  <si>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</si>
  <si>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</si>
  <si>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</si>
  <si>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</si>
  <si>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</si>
  <si>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</si>
  <si>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</si>
  <si>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</si>
  <si>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</si>
  <si>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</si>
  <si>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</si>
  <si>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</si>
  <si>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</si>
  <si>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</si>
  <si>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</si>
  <si>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</si>
  <si>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</si>
  <si>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</si>
  <si>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</si>
  <si>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</si>
  <si>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</si>
  <si>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</si>
  <si>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</si>
  <si>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</si>
  <si>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</si>
  <si>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</si>
  <si>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</si>
  <si>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</si>
  <si>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</si>
  <si>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</si>
  <si>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</si>
  <si>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</si>
  <si>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</si>
  <si>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</si>
  <si>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</si>
  <si>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</si>
  <si>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</si>
  <si>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</si>
  <si>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</si>
  <si>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</si>
  <si>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</si>
  <si>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</si>
  <si>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</si>
  <si>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</si>
  <si>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</si>
  <si>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</si>
  <si>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</si>
  <si>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</si>
  <si>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</si>
  <si>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</si>
  <si>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</si>
  <si>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</si>
  <si>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</si>
  <si>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</si>
  <si>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</si>
  <si>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</si>
  <si>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</si>
  <si>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</si>
  <si>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</si>
  <si>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</si>
  <si>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</si>
  <si>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</si>
  <si>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</si>
  <si>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</si>
  <si>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</si>
  <si>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</si>
  <si>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</si>
  <si>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</si>
  <si>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</si>
  <si>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</si>
  <si>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</si>
  <si>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</si>
  <si>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</si>
  <si>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</si>
  <si>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</si>
  <si>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</si>
  <si>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</si>
  <si>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</si>
  <si>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</si>
  <si>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</si>
  <si>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</si>
  <si>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</si>
  <si>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</si>
  <si>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</si>
  <si>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</si>
  <si>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</si>
  <si>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</si>
  <si>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</si>
  <si>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</si>
  <si>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</si>
  <si>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</si>
  <si>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</si>
  <si>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</si>
  <si>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</si>
  <si>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</si>
  <si>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</si>
  <si>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</si>
  <si>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</si>
  <si>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</si>
  <si>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</si>
  <si>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</si>
  <si>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</si>
  <si>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</si>
  <si>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</si>
  <si>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</si>
  <si>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</si>
  <si>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</si>
  <si>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</si>
  <si>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</si>
  <si>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</si>
  <si>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</si>
  <si>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</si>
  <si>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</si>
  <si>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</si>
  <si>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</si>
  <si>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</si>
  <si>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</si>
  <si>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</si>
  <si>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</si>
  <si>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</si>
  <si>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</si>
  <si>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</si>
  <si>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</si>
  <si>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</si>
  <si>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</si>
  <si>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</si>
  <si>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</si>
  <si>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</si>
  <si>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</si>
  <si>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</si>
  <si>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</si>
  <si>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</si>
  <si>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</si>
  <si>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</si>
  <si>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</si>
  <si>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</si>
  <si>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</si>
  <si>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</si>
  <si>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</si>
  <si>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</si>
  <si>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</si>
  <si>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</si>
  <si>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</si>
  <si>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</si>
  <si>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</si>
  <si>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</si>
  <si>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</si>
  <si>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</si>
  <si>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</si>
  <si>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</si>
  <si>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</si>
  <si>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</si>
  <si>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</si>
  <si>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</si>
  <si>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</si>
  <si>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</si>
  <si>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</si>
  <si>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</si>
  <si>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</si>
  <si>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</si>
  <si>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</si>
  <si>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</si>
  <si>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</si>
  <si>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</si>
  <si>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</si>
  <si>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</si>
  <si>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</si>
  <si>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</si>
  <si>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</si>
  <si>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</si>
  <si>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</si>
  <si>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</si>
  <si>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</si>
  <si>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</si>
  <si>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</si>
  <si>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</si>
  <si>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</si>
  <si>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</si>
  <si>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</si>
  <si>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</si>
  <si>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</si>
  <si>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</si>
  <si>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</si>
  <si>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</si>
  <si>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</si>
  <si>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</si>
  <si>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</si>
  <si>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</si>
  <si>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</si>
  <si>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</si>
  <si>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</si>
  <si>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</si>
  <si>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</si>
  <si>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</si>
  <si>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</si>
  <si>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</si>
  <si>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</si>
  <si>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</si>
  <si>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</si>
  <si>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</si>
  <si>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</si>
  <si>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</si>
  <si>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</si>
  <si>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</si>
  <si>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</si>
  <si>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</si>
  <si>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</si>
  <si>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</si>
  <si>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</si>
  <si>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</si>
  <si>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</si>
  <si>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</si>
  <si>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</si>
  <si>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</si>
  <si>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</si>
  <si>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</si>
  <si>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</si>
  <si>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</si>
  <si>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</si>
  <si>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</si>
  <si>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</si>
  <si>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</si>
  <si>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</si>
  <si>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</si>
  <si>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</si>
  <si>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</si>
  <si>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</si>
  <si>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</si>
  <si>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</si>
  <si>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</si>
  <si>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</si>
  <si>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</si>
  <si>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</si>
  <si>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</si>
  <si>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</si>
  <si>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</si>
  <si>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</si>
  <si>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</si>
  <si>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</si>
  <si>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</si>
  <si>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</si>
  <si>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</si>
  <si>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</si>
  <si>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</si>
  <si>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</si>
  <si>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</si>
  <si>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</si>
  <si>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</si>
  <si>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</si>
  <si>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</si>
  <si>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</si>
  <si>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</si>
  <si>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</si>
  <si>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</si>
  <si>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</si>
  <si>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</si>
  <si>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</si>
  <si>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</si>
  <si>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</si>
  <si>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</si>
  <si>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</si>
  <si>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</si>
  <si>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</si>
  <si>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</si>
  <si>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</si>
  <si>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</si>
  <si>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</si>
  <si>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</si>
  <si>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</si>
  <si>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</si>
  <si>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</si>
  <si>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</si>
  <si>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</si>
  <si>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</si>
  <si>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</si>
  <si>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</si>
  <si>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</si>
  <si>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</si>
  <si>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</si>
  <si>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</si>
  <si>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</si>
  <si>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</si>
  <si>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</si>
  <si>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</si>
  <si>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</si>
  <si>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</si>
  <si>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</si>
  <si>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</si>
  <si>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</si>
  <si>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</si>
  <si>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</si>
  <si>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</si>
  <si>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</si>
  <si>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</si>
  <si>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</si>
  <si>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</si>
  <si>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</si>
  <si>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</si>
  <si>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</si>
  <si>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</si>
  <si>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</si>
  <si>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</si>
  <si>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</si>
  <si>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</si>
  <si>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</si>
  <si>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</si>
  <si>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</si>
  <si>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</si>
  <si>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</si>
  <si>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</si>
  <si>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</si>
  <si>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</si>
  <si>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</si>
  <si>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</si>
  <si>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</si>
  <si>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</si>
  <si>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</si>
  <si>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</si>
  <si>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</si>
  <si>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</si>
  <si>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</si>
  <si>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</si>
  <si>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</si>
  <si>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</si>
  <si>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</si>
  <si>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</si>
  <si>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</si>
  <si>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</si>
  <si>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</si>
  <si>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</si>
  <si>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</si>
  <si>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</si>
  <si>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</si>
  <si>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</si>
  <si>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</si>
  <si>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</si>
  <si>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</si>
  <si>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</si>
  <si>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</si>
  <si>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</si>
  <si>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</si>
  <si>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(Biudžeto išlaidų sąmatos vykdymo 20__ m. _______ d. metinės, ketvirtinės ataskaitos forma Nr. 2)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</si>
  <si>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</si>
  <si>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</si>
  <si>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</si>
  <si>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</si>
  <si>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</si>
  <si>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</si>
  <si>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</si>
  <si>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</si>
  <si>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</si>
  <si>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</si>
  <si>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</si>
  <si>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ELEKTRĖNŲ SAV VIEVIO GIMNAZIJA ,190669038 ŠVIESOS 4A VIEVIS</t>
  </si>
  <si>
    <t>DIREKTORIUS</t>
  </si>
  <si>
    <t>GINTARAS DOBILAITIS</t>
  </si>
  <si>
    <t>VYR BUHALTERĖ</t>
  </si>
  <si>
    <t>JANĖ DAMBRAUSKIENĖ</t>
  </si>
  <si>
    <t>SUVESTINĖ</t>
  </si>
  <si>
    <t>2023_ M.KOVO MĖN 31  D.</t>
  </si>
  <si>
    <t>KETVIRTINĖ</t>
  </si>
  <si>
    <t>2023-04-03 Nr AS-44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</si>
</sst>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0" fillId="0" borderId="0" xfId="0"/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  <xf numFmtId="49" fontId="24" fillId="0" borderId="15" xfId="1" applyNumberFormat="1" applyFont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/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8.xml"/><Relationship Id="rId159" Type="http://schemas.openxmlformats.org/officeDocument/2006/relationships/revisionLog" Target="revisionLog3.xml"/><Relationship Id="rId158" Type="http://schemas.openxmlformats.org/officeDocument/2006/relationships/revisionLog" Target="revisionLog2.xml"/><Relationship Id="rId162" Type="http://schemas.openxmlformats.org/officeDocument/2006/relationships/revisionLog" Target="revisionLog7.xml"/><Relationship Id="rId161" Type="http://schemas.openxmlformats.org/officeDocument/2006/relationships/revisionLog" Target="revisionLog6.xml"/><Relationship Id="rId157" Type="http://schemas.openxmlformats.org/officeDocument/2006/relationships/revisionLog" Target="revisionLog1.xml"/><Relationship Id="rId160" Type="http://schemas.openxmlformats.org/officeDocument/2006/relationships/revisionLog" Target="revisionLog4.xml"/><Relationship Id="rId156" Type="http://schemas.openxmlformats.org/officeDocument/2006/relationships/revisionLog" Target="revisionLog5.xml"/><Relationship Id="rId164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4F0BD9D-B649-49E7-B1EF-ABA436E5C3C0}" diskRevisions="1" revisionId="6589" version="13">
  <header guid="{2B90AE51-8F36-4CF5-96F9-69BA78443B17}" dateTime="2023-01-03T17:44:27" maxSheetId="6" userName="User" r:id="rId156" minRId="6384" maxRId="6432">
    <sheetIdMap count="5">
      <sheetId val="1"/>
      <sheetId val="2"/>
      <sheetId val="3"/>
      <sheetId val="4"/>
      <sheetId val="5"/>
    </sheetIdMap>
  </header>
  <header guid="{F8D9A18A-713A-48DE-BFF1-F1EACF4DC730}" dateTime="2023-01-03T20:21:52" maxSheetId="6" userName="User" r:id="rId157" minRId="6441" maxRId="6444">
    <sheetIdMap count="5">
      <sheetId val="1"/>
      <sheetId val="2"/>
      <sheetId val="3"/>
      <sheetId val="4"/>
      <sheetId val="5"/>
    </sheetIdMap>
  </header>
  <header guid="{E1224B14-6E81-4468-9580-75ABCDF15DD4}" dateTime="2023-01-04T10:26:48" maxSheetId="6" userName="User" r:id="rId158" minRId="6453">
    <sheetIdMap count="5">
      <sheetId val="1"/>
      <sheetId val="2"/>
      <sheetId val="3"/>
      <sheetId val="4"/>
      <sheetId val="5"/>
    </sheetIdMap>
  </header>
  <header guid="{48419309-A866-49C3-BF82-349206D0F82D}" dateTime="2023-03-01T08:11:55" maxSheetId="6" userName="Jane" r:id="rId159" minRId="6462" maxRId="6464">
    <sheetIdMap count="5">
      <sheetId val="1"/>
      <sheetId val="2"/>
      <sheetId val="3"/>
      <sheetId val="4"/>
      <sheetId val="5"/>
    </sheetIdMap>
  </header>
  <header guid="{81D111B1-DE75-4466-89BF-13FF5EF40283}" dateTime="2023-03-07T09:46:23" maxSheetId="6" userName="Jane" r:id="rId160" minRId="6473" maxRId="6508">
    <sheetIdMap count="5">
      <sheetId val="1"/>
      <sheetId val="2"/>
      <sheetId val="3"/>
      <sheetId val="4"/>
      <sheetId val="5"/>
    </sheetIdMap>
  </header>
  <header guid="{D1E11D02-7C61-4887-8D8E-58818509D678}" dateTime="2023-03-07T10:17:57" maxSheetId="6" userName="Jane" r:id="rId161" minRId="6517" maxRId="6532">
    <sheetIdMap count="5">
      <sheetId val="1"/>
      <sheetId val="2"/>
      <sheetId val="3"/>
      <sheetId val="4"/>
      <sheetId val="5"/>
    </sheetIdMap>
  </header>
  <header guid="{1DA0C102-3251-476C-9C19-C95666811AC9}" dateTime="2023-04-03T10:36:42" maxSheetId="6" userName="Jane" r:id="rId162" minRId="6541" maxRId="6548">
    <sheetIdMap count="5">
      <sheetId val="1"/>
      <sheetId val="2"/>
      <sheetId val="3"/>
      <sheetId val="4"/>
      <sheetId val="5"/>
    </sheetIdMap>
  </header>
  <header guid="{B5134438-811E-46EB-B5E8-BB0C07FF56BC}" dateTime="2023-04-03T14:18:35" maxSheetId="6" userName="Jane" r:id="rId163" minRId="6557" maxRId="6573">
    <sheetIdMap count="5">
      <sheetId val="1"/>
      <sheetId val="2"/>
      <sheetId val="3"/>
      <sheetId val="4"/>
      <sheetId val="5"/>
    </sheetIdMap>
  </header>
  <header guid="{E4F0BD9D-B649-49E7-B1EF-ABA436E5C3C0}" dateTime="2023-04-13T10:48:33" maxSheetId="6" userName="Jane" r:id="rId164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1" sId="4" numFmtId="4">
    <oc r="K62">
      <v>21696.55</v>
    </oc>
    <nc r="K62">
      <v>21896.55</v>
    </nc>
  </rcc>
  <rcc rId="6442" sId="4" numFmtId="4">
    <oc r="L62">
      <v>21696.55</v>
    </oc>
    <nc r="L62">
      <v>21896.55</v>
    </nc>
  </rcc>
  <rcc rId="6443" sId="4" numFmtId="4">
    <oc r="K52">
      <v>3380.05</v>
    </oc>
    <nc r="K52">
      <v>3380.08</v>
    </nc>
  </rcc>
  <rcc rId="6444" sId="4" numFmtId="4">
    <oc r="L52">
      <v>3380.05</v>
    </oc>
    <nc r="L52">
      <v>3380.08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3" sId="4">
    <oc r="G18" t="inlineStr">
      <is>
        <t>2023-01-04 Nr AS-</t>
      </is>
    </oc>
    <nc r="G18" t="inlineStr">
      <is>
        <t>2023-01-04 Nr AS-12</t>
      </is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2" sId="4">
    <oc r="A13" t="inlineStr">
      <is>
        <t>2022_ M.GRUODŽIO MĖN 31  D.</t>
      </is>
    </oc>
    <nc r="A13" t="inlineStr">
      <is>
        <t>2023_ M.KOVO MĖN 31  D.</t>
      </is>
    </nc>
  </rcc>
  <rcc rId="6463" sId="4">
    <oc r="G14" t="inlineStr">
      <is>
        <t>METINĖ</t>
      </is>
    </oc>
    <nc r="G14" t="inlineStr">
      <is>
        <t>KETVIRTINĖ</t>
      </is>
    </nc>
  </rcc>
  <rcc rId="6464" sId="4">
    <oc r="G18" t="inlineStr">
      <is>
        <t>2023-01-04 Nr AS-12</t>
      </is>
    </oc>
    <nc r="G18" t="inlineStr">
      <is>
        <t>2023-04-04 Nr AS-</t>
      </is>
    </nc>
  </rcc>
  <rdn rId="0" localSheetId="1" customView="1" name="Z_13601BE8_97C2_47D6_93E3_BD4CC0468DBB_.wvu.PrintTitles" hidden="1" oldHidden="1">
    <formula>'f2'!$19:$25</formula>
  </rdn>
  <rdn rId="0" localSheetId="1" customView="1" name="Z_13601BE8_97C2_47D6_93E3_BD4CC0468DBB_.wvu.Cols" hidden="1" oldHidden="1">
    <formula>'f2'!$M:$P</formula>
  </rdn>
  <rdn rId="0" localSheetId="2" customView="1" name="Z_13601BE8_97C2_47D6_93E3_BD4CC0468DBB_.wvu.PrintTitles" hidden="1" oldHidden="1">
    <formula>'f2 (2)'!$19:$25</formula>
  </rdn>
  <rdn rId="0" localSheetId="2" customView="1" name="Z_13601BE8_97C2_47D6_93E3_BD4CC0468DBB_.wvu.Cols" hidden="1" oldHidden="1">
    <formula>'f2 (2)'!$M:$P</formula>
  </rdn>
  <rdn rId="0" localSheetId="3" customView="1" name="Z_13601BE8_97C2_47D6_93E3_BD4CC0468DBB_.wvu.PrintTitles" hidden="1" oldHidden="1">
    <formula>'f2 (3)'!$19:$25</formula>
  </rdn>
  <rdn rId="0" localSheetId="3" customView="1" name="Z_13601BE8_97C2_47D6_93E3_BD4CC0468DBB_.wvu.Cols" hidden="1" oldHidden="1">
    <formula>'f2 (3)'!$M:$P</formula>
  </rdn>
  <rdn rId="0" localSheetId="4" customView="1" name="Z_13601BE8_97C2_47D6_93E3_BD4CC0468DBB_.wvu.PrintTitles" hidden="1" oldHidden="1">
    <formula>'Forma Nr.2 '!$23:$33</formula>
  </rdn>
  <rdn rId="0" localSheetId="4" customView="1" name="Z_13601BE8_97C2_47D6_93E3_BD4CC0468DBB_.wvu.Cols" hidden="1" oldHidden="1">
    <formula>'Forma Nr.2 '!$M:$P</formula>
  </rdn>
  <rcv guid="{13601BE8-97C2-47D6-93E3-BD4CC0468D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3" sId="4" numFmtId="4">
    <oc r="I39">
      <v>1758495</v>
    </oc>
    <nc r="I39">
      <v>2023750</v>
    </nc>
  </rcc>
  <rcc rId="6474" sId="4" numFmtId="4">
    <oc r="J39">
      <v>1758495</v>
    </oc>
    <nc r="J39">
      <v>520500</v>
    </nc>
  </rcc>
  <rcc rId="6475" sId="4" numFmtId="4">
    <oc r="K39">
      <v>1756563</v>
    </oc>
    <nc r="K39"/>
  </rcc>
  <rcc rId="6476" sId="4" numFmtId="4">
    <oc r="L39">
      <v>1756563</v>
    </oc>
    <nc r="L39"/>
  </rcc>
  <rcc rId="6477" sId="4" numFmtId="4">
    <oc r="I45">
      <v>26022</v>
    </oc>
    <nc r="I45">
      <v>29550</v>
    </nc>
  </rcc>
  <rcc rId="6478" sId="4" numFmtId="4">
    <oc r="J45">
      <v>26022</v>
    </oc>
    <nc r="J45">
      <v>7730</v>
    </nc>
  </rcc>
  <rcc rId="6479" sId="4" numFmtId="4">
    <oc r="K45">
      <v>25993.87</v>
    </oc>
    <nc r="K45"/>
  </rcc>
  <rcc rId="6480" sId="4" numFmtId="4">
    <oc r="L45">
      <v>25993.87</v>
    </oc>
    <nc r="L45"/>
  </rcc>
  <rcc rId="6481" sId="4" numFmtId="4">
    <oc r="I50">
      <v>50500</v>
    </oc>
    <nc r="I50">
      <v>56700</v>
    </nc>
  </rcc>
  <rcc rId="6482" sId="4" numFmtId="4">
    <oc r="J50">
      <v>50500</v>
    </oc>
    <nc r="J50">
      <v>18200</v>
    </nc>
  </rcc>
  <rcc rId="6483" sId="4" numFmtId="4">
    <oc r="K50">
      <v>45500.2</v>
    </oc>
    <nc r="K50"/>
  </rcc>
  <rcc rId="6484" sId="4" numFmtId="4">
    <oc r="L50">
      <v>45500.2</v>
    </oc>
    <nc r="L50"/>
  </rcc>
  <rcc rId="6485" sId="4" numFmtId="4">
    <oc r="I51">
      <v>454</v>
    </oc>
    <nc r="I51">
      <v>600</v>
    </nc>
  </rcc>
  <rcc rId="6486" sId="4" numFmtId="4">
    <oc r="J51">
      <v>454</v>
    </oc>
    <nc r="J51">
      <v>200</v>
    </nc>
  </rcc>
  <rcc rId="6487" sId="4" numFmtId="4">
    <oc r="K51">
      <v>454.3</v>
    </oc>
    <nc r="K51"/>
  </rcc>
  <rcc rId="6488" sId="4" numFmtId="4">
    <oc r="L51">
      <v>454.3</v>
    </oc>
    <nc r="L51"/>
  </rcc>
  <rcc rId="6489" sId="4" numFmtId="4">
    <oc r="I52">
      <v>3380</v>
    </oc>
    <nc r="I52">
      <v>3500</v>
    </nc>
  </rcc>
  <rcc rId="6490" sId="4" numFmtId="4">
    <oc r="J52">
      <v>3380</v>
    </oc>
    <nc r="J52">
      <v>870</v>
    </nc>
  </rcc>
  <rcc rId="6491" sId="4" numFmtId="4">
    <oc r="K52">
      <v>3380.08</v>
    </oc>
    <nc r="K52"/>
  </rcc>
  <rcc rId="6492" sId="4" numFmtId="4">
    <oc r="L52">
      <v>3380.08</v>
    </oc>
    <nc r="L52"/>
  </rcc>
  <rcc rId="6493" sId="4" numFmtId="4">
    <oc r="I53">
      <v>23345</v>
    </oc>
    <nc r="I53">
      <v>26000</v>
    </nc>
  </rcc>
  <rcc rId="6494" sId="4" numFmtId="4">
    <oc r="J53">
      <v>23345</v>
    </oc>
    <nc r="J53">
      <v>9320</v>
    </nc>
  </rcc>
  <rcc rId="6495" sId="4" numFmtId="4">
    <oc r="K53">
      <v>23290.62</v>
    </oc>
    <nc r="K53"/>
  </rcc>
  <rcc rId="6496" sId="4" numFmtId="4">
    <oc r="L53">
      <v>23290.62</v>
    </oc>
    <nc r="L53"/>
  </rcc>
  <rcc rId="6497" sId="4" numFmtId="4">
    <oc r="I58">
      <v>1968</v>
    </oc>
    <nc r="I58">
      <v>6200</v>
    </nc>
  </rcc>
  <rcc rId="6498" sId="4" numFmtId="4">
    <oc r="J58">
      <v>1968</v>
    </oc>
    <nc r="J58">
      <v>1000</v>
    </nc>
  </rcc>
  <rcc rId="6499" sId="4" numFmtId="4">
    <oc r="K58">
      <v>1968.28</v>
    </oc>
    <nc r="K58"/>
  </rcc>
  <rcc rId="6500" sId="4" numFmtId="4">
    <oc r="L58">
      <v>1968.28</v>
    </oc>
    <nc r="L58"/>
  </rcc>
  <rcc rId="6501" sId="4" numFmtId="4">
    <oc r="I59">
      <v>2171</v>
    </oc>
    <nc r="I59">
      <v>4000</v>
    </nc>
  </rcc>
  <rcc rId="6502" sId="4" numFmtId="4">
    <oc r="J59">
      <v>2171</v>
    </oc>
    <nc r="J59">
      <v>1200</v>
    </nc>
  </rcc>
  <rcc rId="6503" sId="4" numFmtId="4">
    <oc r="K59">
      <v>2171.2800000000002</v>
    </oc>
    <nc r="K59"/>
  </rcc>
  <rcc rId="6504" sId="4" numFmtId="4">
    <oc r="L59">
      <v>2171.2800000000002</v>
    </oc>
    <nc r="L59"/>
  </rcc>
  <rcc rId="6505" sId="4" numFmtId="4">
    <oc r="I61">
      <v>95187</v>
    </oc>
    <nc r="I61">
      <v>110100</v>
    </nc>
  </rcc>
  <rcc rId="6506" sId="4" numFmtId="4">
    <oc r="J61">
      <v>95187</v>
    </oc>
    <nc r="J61">
      <v>56500</v>
    </nc>
  </rcc>
  <rcc rId="6507" sId="4" numFmtId="4">
    <oc r="K61">
      <v>95186.8</v>
    </oc>
    <nc r="K61"/>
  </rcc>
  <rcc rId="6508" sId="4" numFmtId="4">
    <oc r="L61">
      <v>95186.8</v>
    </oc>
    <nc r="L61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4" sId="4">
    <oc r="G18" t="inlineStr">
      <is>
        <t>2023-01-05 Nr AS-</t>
      </is>
    </oc>
    <nc r="G18" t="inlineStr">
      <is>
        <t>2023-01-04 Nr AS-</t>
      </is>
    </nc>
  </rcc>
  <rcc rId="6385" sId="4" numFmtId="4">
    <oc r="I39">
      <v>1719127</v>
    </oc>
    <nc r="I39">
      <v>1758495</v>
    </nc>
  </rcc>
  <rcc rId="6386" sId="4" numFmtId="4">
    <oc r="J39">
      <v>1321837</v>
    </oc>
    <nc r="J39">
      <v>1758495</v>
    </nc>
  </rcc>
  <rcc rId="6387" sId="4" numFmtId="4">
    <oc r="K39">
      <v>1239711.6100000001</v>
    </oc>
    <nc r="K39">
      <v>1756563</v>
    </nc>
  </rcc>
  <rcc rId="6388" sId="4" numFmtId="4">
    <oc r="L39">
      <v>1239711.6100000001</v>
    </oc>
    <nc r="L39">
      <v>1756563</v>
    </nc>
  </rcc>
  <rcc rId="6389" sId="4" numFmtId="4">
    <oc r="I45">
      <v>25243</v>
    </oc>
    <nc r="I45">
      <v>26022</v>
    </nc>
  </rcc>
  <rcc rId="6390" sId="4" numFmtId="4">
    <oc r="J45">
      <v>19553</v>
    </oc>
    <nc r="J45">
      <v>26022</v>
    </nc>
  </rcc>
  <rcc rId="6391" sId="4" numFmtId="4">
    <oc r="K45">
      <v>18356.59</v>
    </oc>
    <nc r="K45">
      <v>25993.87</v>
    </nc>
  </rcc>
  <rcc rId="6392" sId="4" numFmtId="4">
    <oc r="L45">
      <v>18356.59</v>
    </oc>
    <nc r="L45">
      <v>25993.87</v>
    </nc>
  </rcc>
  <rcc rId="6393" sId="4" numFmtId="4">
    <oc r="I50">
      <v>35500</v>
    </oc>
    <nc r="I50">
      <v>50500</v>
    </nc>
  </rcc>
  <rcc rId="6394" sId="4" numFmtId="4">
    <oc r="J50">
      <v>31000</v>
    </oc>
    <nc r="J50">
      <v>50500</v>
    </nc>
  </rcc>
  <rcc rId="6395" sId="4" numFmtId="4">
    <oc r="K50">
      <v>28105.81</v>
    </oc>
    <nc r="K50">
      <v>45500.2</v>
    </nc>
  </rcc>
  <rcc rId="6396" sId="4" numFmtId="4">
    <oc r="L50">
      <v>28105.81</v>
    </oc>
    <nc r="L50">
      <v>45500.2</v>
    </nc>
  </rcc>
  <rcc rId="6397" sId="4" numFmtId="4">
    <oc r="I51">
      <v>700</v>
    </oc>
    <nc r="I51">
      <v>454</v>
    </nc>
  </rcc>
  <rcc rId="6398" sId="4" numFmtId="4">
    <oc r="J51">
      <v>600</v>
    </oc>
    <nc r="J51">
      <v>454</v>
    </nc>
  </rcc>
  <rcc rId="6399" sId="4" numFmtId="4">
    <oc r="K51">
      <v>270.10000000000002</v>
    </oc>
    <nc r="K51">
      <v>454.3</v>
    </nc>
  </rcc>
  <rcc rId="6400" sId="4" numFmtId="4">
    <oc r="L51">
      <v>270.10000000000002</v>
    </oc>
    <nc r="L51">
      <v>454.3</v>
    </nc>
  </rcc>
  <rcc rId="6401" sId="4" numFmtId="4">
    <oc r="I52">
      <v>3400</v>
    </oc>
    <nc r="I52">
      <v>3380</v>
    </nc>
  </rcc>
  <rcc rId="6402" sId="4" numFmtId="4">
    <oc r="J52">
      <v>2850</v>
    </oc>
    <nc r="J52">
      <v>3380</v>
    </nc>
  </rcc>
  <rcc rId="6403" sId="4" numFmtId="4">
    <oc r="K52">
      <v>2455.9</v>
    </oc>
    <nc r="K52">
      <v>3380.05</v>
    </nc>
  </rcc>
  <rcc rId="6404" sId="4" numFmtId="4">
    <oc r="L52">
      <v>2455.9</v>
    </oc>
    <nc r="L52">
      <v>3380.05</v>
    </nc>
  </rcc>
  <rfmt sheetId="4" sqref="K52">
    <dxf>
      <numFmt numFmtId="2" formatCode="0.00"/>
    </dxf>
  </rfmt>
  <rfmt sheetId="4" sqref="L52">
    <dxf>
      <numFmt numFmtId="2" formatCode="0.00"/>
    </dxf>
  </rfmt>
  <rfmt sheetId="4" sqref="K53">
    <dxf>
      <numFmt numFmtId="2" formatCode="0.00"/>
    </dxf>
  </rfmt>
  <rfmt sheetId="4" sqref="L53">
    <dxf>
      <numFmt numFmtId="2" formatCode="0.00"/>
    </dxf>
  </rfmt>
  <rcc rId="6405" sId="4" numFmtId="4">
    <oc r="I58">
      <v>2000</v>
    </oc>
    <nc r="I58">
      <v>1968</v>
    </nc>
  </rcc>
  <rcc rId="6406" sId="4" numFmtId="4">
    <oc r="J58">
      <v>2000</v>
    </oc>
    <nc r="J58">
      <v>1968</v>
    </nc>
  </rcc>
  <rcc rId="6407" sId="4" numFmtId="4">
    <oc r="K58">
      <v>1889.35</v>
    </oc>
    <nc r="K58">
      <v>1968.28</v>
    </nc>
  </rcc>
  <rcc rId="6408" sId="4" numFmtId="4">
    <oc r="L58">
      <v>1889.35</v>
    </oc>
    <nc r="L58">
      <v>1968.28</v>
    </nc>
  </rcc>
  <rcc rId="6409" sId="4" numFmtId="4">
    <oc r="I59">
      <v>4300</v>
    </oc>
    <nc r="I59">
      <v>2171</v>
    </nc>
  </rcc>
  <rcc rId="6410" sId="4" numFmtId="4">
    <oc r="J59">
      <v>3600</v>
    </oc>
    <nc r="J59">
      <v>2171</v>
    </nc>
  </rcc>
  <rcc rId="6411" sId="4" numFmtId="4">
    <oc r="K59">
      <v>1509.17</v>
    </oc>
    <nc r="K59">
      <v>2171.2800000000002</v>
    </nc>
  </rcc>
  <rcc rId="6412" sId="4" numFmtId="4">
    <oc r="L59">
      <v>1509.17</v>
    </oc>
    <nc r="L59">
      <v>2171.2800000000002</v>
    </nc>
  </rcc>
  <rcc rId="6413" sId="4" numFmtId="4">
    <oc r="I61">
      <v>79190</v>
    </oc>
    <nc r="I61">
      <v>95187</v>
    </nc>
  </rcc>
  <rcc rId="6414" sId="4" numFmtId="4">
    <oc r="J61">
      <v>67740</v>
    </oc>
    <nc r="J61">
      <v>95187</v>
    </nc>
  </rcc>
  <rcc rId="6415" sId="4" numFmtId="4">
    <oc r="K61">
      <v>64478.6</v>
    </oc>
    <nc r="K61">
      <v>95186.8</v>
    </nc>
  </rcc>
  <rcc rId="6416" sId="4" numFmtId="4">
    <oc r="L61">
      <v>64478.6</v>
    </oc>
    <nc r="L61">
      <v>95186.8</v>
    </nc>
  </rcc>
  <rcc rId="6417" sId="4" numFmtId="4">
    <oc r="I62">
      <v>22830</v>
    </oc>
    <nc r="I62">
      <v>22793</v>
    </nc>
  </rcc>
  <rcc rId="6418" sId="4" numFmtId="4">
    <oc r="J62">
      <v>13660</v>
    </oc>
    <nc r="J62">
      <v>22793</v>
    </nc>
  </rcc>
  <rcc rId="6419" sId="4" numFmtId="4">
    <oc r="K62">
      <v>12079.07</v>
    </oc>
    <nc r="K62">
      <v>21696.55</v>
    </nc>
  </rcc>
  <rcc rId="6420" sId="4" numFmtId="4">
    <oc r="L62">
      <v>12079.07</v>
    </oc>
    <nc r="L62">
      <v>21696.55</v>
    </nc>
  </rcc>
  <rcc rId="6421" sId="4" numFmtId="4">
    <oc r="I64">
      <v>42570</v>
    </oc>
    <nc r="I64">
      <v>62601</v>
    </nc>
  </rcc>
  <rcc rId="6422" sId="4" numFmtId="4">
    <oc r="J64">
      <v>34690</v>
    </oc>
    <nc r="J64">
      <v>62601</v>
    </nc>
  </rcc>
  <rcc rId="6423" sId="4" numFmtId="4">
    <oc r="I156">
      <v>19640</v>
    </oc>
    <nc r="I156">
      <v>22571</v>
    </nc>
  </rcc>
  <rcc rId="6424" sId="4" numFmtId="4">
    <oc r="J156">
      <v>17390</v>
    </oc>
    <nc r="J156">
      <v>22571</v>
    </nc>
  </rcc>
  <rcc rId="6425" sId="4" numFmtId="4">
    <oc r="K156">
      <v>13379.61</v>
    </oc>
    <nc r="K156">
      <v>22570.880000000001</v>
    </nc>
  </rcc>
  <rcc rId="6426" sId="4" numFmtId="4">
    <oc r="L156">
      <v>13379.61</v>
    </oc>
    <nc r="L156">
      <v>22570.880000000001</v>
    </nc>
  </rcc>
  <rcc rId="6427" sId="4" numFmtId="4">
    <oc r="I53">
      <v>16760</v>
    </oc>
    <nc r="I53">
      <v>23345</v>
    </nc>
  </rcc>
  <rcc rId="6428" sId="4" numFmtId="4">
    <oc r="J53">
      <v>15410</v>
    </oc>
    <nc r="J53">
      <v>23345</v>
    </nc>
  </rcc>
  <rcc rId="6429" sId="4" numFmtId="4">
    <oc r="K53">
      <v>15104.3</v>
    </oc>
    <nc r="K53">
      <v>23290.62</v>
    </nc>
  </rcc>
  <rcc rId="6430" sId="4" numFmtId="4">
    <oc r="L53">
      <v>15104.3</v>
    </oc>
    <nc r="L53">
      <v>23290.62</v>
    </nc>
  </rcc>
  <rcc rId="6431" sId="4" numFmtId="4">
    <oc r="K64">
      <v>33041.61</v>
    </oc>
    <nc r="K64">
      <v>62153.06</v>
    </nc>
  </rcc>
  <rcc rId="6432" sId="4" numFmtId="4">
    <oc r="L64">
      <v>33041.61</v>
    </oc>
    <nc r="L64">
      <v>62153.06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7" sId="4" numFmtId="4">
    <oc r="I62">
      <v>22793</v>
    </oc>
    <nc r="I62">
      <v>13420</v>
    </nc>
  </rcc>
  <rcc rId="6518" sId="4" numFmtId="4">
    <oc r="J62">
      <v>22793</v>
    </oc>
    <nc r="J62">
      <v>2800</v>
    </nc>
  </rcc>
  <rcc rId="6519" sId="4" numFmtId="4">
    <oc r="K62">
      <v>21896.55</v>
    </oc>
    <nc r="K62"/>
  </rcc>
  <rcc rId="6520" sId="4" numFmtId="4">
    <oc r="L62">
      <v>21896.55</v>
    </oc>
    <nc r="L62"/>
  </rcc>
  <rcc rId="6521" sId="4" numFmtId="4">
    <oc r="I64">
      <v>62601</v>
    </oc>
    <nc r="I64">
      <v>54400</v>
    </nc>
  </rcc>
  <rcc rId="6522" sId="4" numFmtId="4">
    <oc r="J64">
      <v>62601</v>
    </oc>
    <nc r="J64">
      <v>14880</v>
    </nc>
  </rcc>
  <rcc rId="6523" sId="4" numFmtId="4">
    <oc r="K64">
      <v>62153.06</v>
    </oc>
    <nc r="K64"/>
  </rcc>
  <rcc rId="6524" sId="4" numFmtId="4">
    <oc r="L64">
      <v>62153.06</v>
    </oc>
    <nc r="L64"/>
  </rcc>
  <rcc rId="6525" sId="4" numFmtId="4">
    <oc r="I156">
      <v>22571</v>
    </oc>
    <nc r="I156">
      <v>13000</v>
    </nc>
  </rcc>
  <rcc rId="6526" sId="4" numFmtId="4">
    <oc r="J156">
      <v>22571</v>
    </oc>
    <nc r="J156">
      <v>3900</v>
    </nc>
  </rcc>
  <rcc rId="6527" sId="4" numFmtId="4">
    <oc r="K156">
      <v>22570.880000000001</v>
    </oc>
    <nc r="K156"/>
  </rcc>
  <rcc rId="6528" sId="4" numFmtId="4">
    <oc r="L156">
      <v>22570.880000000001</v>
    </oc>
    <nc r="L156"/>
  </rcc>
  <rcc rId="6529" sId="4" numFmtId="4">
    <oc r="I208">
      <v>6000</v>
    </oc>
    <nc r="I208">
      <v>7200</v>
    </nc>
  </rcc>
  <rcc rId="6530" sId="4" numFmtId="4">
    <oc r="J208">
      <v>6000</v>
    </oc>
    <nc r="J208"/>
  </rcc>
  <rcc rId="6531" sId="4" numFmtId="4">
    <oc r="K208">
      <v>6000</v>
    </oc>
    <nc r="K208"/>
  </rcc>
  <rcc rId="6532" sId="4" numFmtId="4">
    <oc r="L208">
      <v>6000</v>
    </oc>
    <nc r="L208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1" sId="4" numFmtId="4">
    <nc r="K156">
      <v>3008.29</v>
    </nc>
  </rcc>
  <rcc rId="6542" sId="4" numFmtId="4">
    <nc r="L156">
      <v>3008.29</v>
    </nc>
  </rcc>
  <rcc rId="6543" sId="4" numFmtId="4">
    <nc r="K64">
      <v>14019.72</v>
    </nc>
  </rcc>
  <rcc rId="6544" sId="4" numFmtId="4">
    <nc r="L64">
      <v>14019.72</v>
    </nc>
  </rcc>
  <rcc rId="6545" sId="4" numFmtId="4">
    <nc r="K62">
      <v>1732.43</v>
    </nc>
  </rcc>
  <rcc rId="6546" sId="4" numFmtId="4">
    <nc r="L62">
      <v>1732.43</v>
    </nc>
  </rcc>
  <rcc rId="6547" sId="4" numFmtId="4">
    <nc r="K61">
      <v>48674.81</v>
    </nc>
  </rcc>
  <rcc rId="6548" sId="4" numFmtId="4">
    <nc r="L61">
      <v>48674.81</v>
    </nc>
  </rcc>
  <rfmt sheetId="4" sqref="K61">
    <dxf>
      <numFmt numFmtId="2" formatCode="0.00"/>
    </dxf>
  </rfmt>
  <rfmt sheetId="4" sqref="L61">
    <dxf>
      <numFmt numFmtId="2" formatCode="0.00"/>
    </dxf>
  </rfmt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7" sId="4" numFmtId="4">
    <nc r="K59">
      <v>699.97</v>
    </nc>
  </rcc>
  <rcc rId="6558" sId="4" numFmtId="4">
    <nc r="L59">
      <v>699.97</v>
    </nc>
  </rcc>
  <rcc rId="6559" sId="4" numFmtId="4">
    <nc r="K58">
      <v>650</v>
    </nc>
  </rcc>
  <rcc rId="6560" sId="4" numFmtId="4">
    <nc r="L58">
      <v>650</v>
    </nc>
  </rcc>
  <rcc rId="6561" sId="4" numFmtId="4">
    <nc r="K53">
      <v>7592.58</v>
    </nc>
  </rcc>
  <rcc rId="6562" sId="4" numFmtId="4">
    <nc r="L53">
      <v>7592.58</v>
    </nc>
  </rcc>
  <rcc rId="6563" sId="4" numFmtId="4">
    <nc r="K52">
      <v>730.19</v>
    </nc>
  </rcc>
  <rcc rId="6564" sId="4" numFmtId="4">
    <nc r="L52">
      <v>730.19</v>
    </nc>
  </rcc>
  <rcc rId="6565" sId="4" numFmtId="4">
    <nc r="K51">
      <v>14.6</v>
    </nc>
  </rcc>
  <rcc rId="6566" sId="4" numFmtId="4">
    <nc r="L51">
      <v>14.6</v>
    </nc>
  </rcc>
  <rcc rId="6567" sId="4" numFmtId="4">
    <nc r="K50">
      <v>16817.330000000002</v>
    </nc>
  </rcc>
  <rcc rId="6568" sId="4" numFmtId="4">
    <nc r="L50">
      <v>16817.330000000002</v>
    </nc>
  </rcc>
  <rcc rId="6569" sId="4" numFmtId="4">
    <nc r="K45">
      <v>7467.8</v>
    </nc>
  </rcc>
  <rcc rId="6570" sId="4" numFmtId="4">
    <nc r="L45">
      <v>7467.8</v>
    </nc>
  </rcc>
  <rcc rId="6571" sId="4" numFmtId="4">
    <nc r="K39">
      <v>504319.25</v>
    </nc>
  </rcc>
  <rcc rId="6572" sId="4" numFmtId="4">
    <nc r="L39">
      <v>504319.25</v>
    </nc>
  </rcc>
  <rcc rId="6573" sId="4">
    <oc r="G18" t="inlineStr">
      <is>
        <t>2023-04-04 Nr AS-</t>
      </is>
    </oc>
    <nc r="G18" t="inlineStr">
      <is>
        <t>2023-04-03 Nr AS-44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6">
  <userInfo guid="{48419309-A866-49C3-BF82-349206D0F82D}" name="Jane" id="-897646465" dateTime="2023-03-01T08:11:06"/>
  <userInfo guid="{81D111B1-DE75-4466-89BF-13FF5EF40283}" name="Jane" id="-897603036" dateTime="2023-03-07T09:43:23"/>
  <userInfo guid="{D1E11D02-7C61-4887-8D8E-58818509D678}" name="Jane" id="-897608458" dateTime="2023-03-07T10:16:54"/>
  <userInfo guid="{1DA0C102-3251-476C-9C19-C95666811AC9}" name="Jane" id="-897596266" dateTime="2023-04-03T10:31:33"/>
  <userInfo guid="{B5134438-811E-46EB-B5E8-BB0C07FF56BC}" name="Jane" id="-897612772" dateTime="2023-04-03T14:14:21"/>
  <userInfo guid="{E4F0BD9D-B649-49E7-B1EF-ABA436E5C3C0}" name="Jane" id="-897632557" dateTime="2023-04-13T10:48:15"/>
</user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13" t="s">
        <v>176</v>
      </c>
      <c r="K1" s="314"/>
      <c r="L1" s="314"/>
      <c r="M1" s="14"/>
    </row>
    <row r="2" spans="1:16" ht="14.25" customHeight="1">
      <c r="H2" s="122"/>
      <c r="I2"/>
      <c r="J2" s="314"/>
      <c r="K2" s="314"/>
      <c r="L2" s="314"/>
      <c r="M2" s="14"/>
    </row>
    <row r="3" spans="1:16" ht="13.5" customHeight="1">
      <c r="H3" s="21"/>
      <c r="I3" s="122"/>
      <c r="J3" s="314"/>
      <c r="K3" s="314"/>
      <c r="L3" s="314"/>
      <c r="M3" s="14"/>
    </row>
    <row r="4" spans="1:16" ht="14.25" customHeight="1">
      <c r="G4" s="13" t="s">
        <v>146</v>
      </c>
      <c r="H4" s="122"/>
      <c r="I4"/>
      <c r="J4" s="314"/>
      <c r="K4" s="314"/>
      <c r="L4" s="314"/>
      <c r="M4" s="14"/>
      <c r="N4" s="73"/>
      <c r="O4" s="73"/>
    </row>
    <row r="5" spans="1:16" ht="12" customHeight="1">
      <c r="H5" s="123"/>
      <c r="I5"/>
      <c r="J5" s="314"/>
      <c r="K5" s="314"/>
      <c r="L5" s="314"/>
      <c r="M5" s="14"/>
    </row>
    <row r="6" spans="1:16" ht="9.75" customHeight="1">
      <c r="G6" s="330"/>
      <c r="H6" s="331"/>
      <c r="I6" s="331"/>
      <c r="J6" s="331"/>
      <c r="K6" s="331"/>
      <c r="L6" s="20"/>
      <c r="M6" s="5"/>
    </row>
    <row r="7" spans="1:16" ht="18.75" customHeight="1">
      <c r="A7" s="315" t="s">
        <v>173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5"/>
    </row>
    <row r="8" spans="1:16" ht="14.25" customHeight="1">
      <c r="A8" s="132"/>
      <c r="B8" s="133"/>
      <c r="C8" s="133"/>
      <c r="D8" s="133"/>
      <c r="E8" s="133"/>
      <c r="F8" s="133"/>
      <c r="G8" s="336" t="s">
        <v>161</v>
      </c>
      <c r="H8" s="336"/>
      <c r="I8" s="336"/>
      <c r="J8" s="336"/>
      <c r="K8" s="336"/>
      <c r="L8" s="133"/>
      <c r="M8" s="5"/>
    </row>
    <row r="9" spans="1:16" ht="16.5" customHeight="1">
      <c r="A9" s="334" t="s">
        <v>163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5"/>
      <c r="P9" s="1" t="s">
        <v>154</v>
      </c>
    </row>
    <row r="10" spans="1:16" ht="15.75" customHeight="1">
      <c r="G10" s="335" t="s">
        <v>164</v>
      </c>
      <c r="H10" s="335"/>
      <c r="I10" s="335"/>
      <c r="J10" s="335"/>
      <c r="K10" s="335"/>
      <c r="M10" s="5"/>
    </row>
    <row r="11" spans="1:16" ht="12" customHeight="1">
      <c r="G11" s="337" t="s">
        <v>162</v>
      </c>
      <c r="H11" s="337"/>
      <c r="I11" s="337"/>
      <c r="J11" s="337"/>
      <c r="K11" s="337"/>
    </row>
    <row r="12" spans="1:16" ht="9" customHeight="1"/>
    <row r="13" spans="1:16" ht="12" customHeight="1">
      <c r="B13" s="334" t="s">
        <v>5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6" ht="12" customHeight="1"/>
    <row r="15" spans="1:16" ht="12.75" customHeight="1">
      <c r="G15" s="335" t="s">
        <v>165</v>
      </c>
      <c r="H15" s="335"/>
      <c r="I15" s="335"/>
      <c r="J15" s="335"/>
      <c r="K15" s="335"/>
    </row>
    <row r="16" spans="1:16" ht="11.25" customHeight="1">
      <c r="G16" s="328" t="s">
        <v>166</v>
      </c>
      <c r="H16" s="328"/>
      <c r="I16" s="328"/>
      <c r="J16" s="328"/>
      <c r="K16" s="328"/>
    </row>
    <row r="17" spans="1:13">
      <c r="D17" s="3"/>
      <c r="E17" s="3"/>
      <c r="F17" s="3"/>
      <c r="G17" s="332"/>
      <c r="H17" s="333"/>
      <c r="I17" s="333"/>
      <c r="J17" s="333"/>
      <c r="K17" s="333"/>
      <c r="L17" s="4"/>
    </row>
    <row r="18" spans="1:13" ht="12" customHeight="1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11"/>
      <c r="D22" s="312"/>
      <c r="E22" s="312"/>
      <c r="F22" s="312"/>
      <c r="G22" s="312"/>
      <c r="H22" s="312"/>
      <c r="I22" s="31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29" t="s">
        <v>7</v>
      </c>
      <c r="H25" s="32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17" t="s">
        <v>2</v>
      </c>
      <c r="B27" s="318"/>
      <c r="C27" s="319"/>
      <c r="D27" s="319"/>
      <c r="E27" s="319"/>
      <c r="F27" s="319"/>
      <c r="G27" s="322" t="s">
        <v>3</v>
      </c>
      <c r="H27" s="324" t="s">
        <v>143</v>
      </c>
      <c r="I27" s="326" t="s">
        <v>147</v>
      </c>
      <c r="J27" s="327"/>
      <c r="K27" s="309" t="s">
        <v>144</v>
      </c>
      <c r="L27" s="307" t="s">
        <v>168</v>
      </c>
      <c r="M27" s="72"/>
    </row>
    <row r="28" spans="1:13" ht="46.5" customHeight="1">
      <c r="A28" s="320"/>
      <c r="B28" s="321"/>
      <c r="C28" s="321"/>
      <c r="D28" s="321"/>
      <c r="E28" s="321"/>
      <c r="F28" s="321"/>
      <c r="G28" s="323"/>
      <c r="H28" s="325"/>
      <c r="I28" s="135" t="s">
        <v>142</v>
      </c>
      <c r="J28" s="136" t="s">
        <v>141</v>
      </c>
      <c r="K28" s="310"/>
      <c r="L28" s="308"/>
    </row>
    <row r="29" spans="1:13" ht="11.25" customHeight="1">
      <c r="A29" s="301" t="s">
        <v>139</v>
      </c>
      <c r="B29" s="302"/>
      <c r="C29" s="302"/>
      <c r="D29" s="302"/>
      <c r="E29" s="302"/>
      <c r="F29" s="30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294">
        <v>1</v>
      </c>
      <c r="B54" s="295"/>
      <c r="C54" s="295"/>
      <c r="D54" s="295"/>
      <c r="E54" s="295"/>
      <c r="F54" s="296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04">
        <v>1</v>
      </c>
      <c r="B90" s="305"/>
      <c r="C90" s="305"/>
      <c r="D90" s="305"/>
      <c r="E90" s="305"/>
      <c r="F90" s="30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294">
        <v>1</v>
      </c>
      <c r="B131" s="295"/>
      <c r="C131" s="295"/>
      <c r="D131" s="295"/>
      <c r="E131" s="295"/>
      <c r="F131" s="296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294">
        <v>1</v>
      </c>
      <c r="B171" s="295"/>
      <c r="C171" s="295"/>
      <c r="D171" s="295"/>
      <c r="E171" s="295"/>
      <c r="F171" s="296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294">
        <v>1</v>
      </c>
      <c r="B208" s="295"/>
      <c r="C208" s="295"/>
      <c r="D208" s="295"/>
      <c r="E208" s="295"/>
      <c r="F208" s="296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294">
        <v>1</v>
      </c>
      <c r="B247" s="295"/>
      <c r="C247" s="295"/>
      <c r="D247" s="295"/>
      <c r="E247" s="295"/>
      <c r="F247" s="296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294">
        <v>1</v>
      </c>
      <c r="B288" s="295"/>
      <c r="C288" s="295"/>
      <c r="D288" s="295"/>
      <c r="E288" s="295"/>
      <c r="F288" s="296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294">
        <v>1</v>
      </c>
      <c r="B330" s="295"/>
      <c r="C330" s="295"/>
      <c r="D330" s="295"/>
      <c r="E330" s="295"/>
      <c r="F330" s="296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297" t="s">
        <v>133</v>
      </c>
      <c r="L348" s="297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298" t="s">
        <v>175</v>
      </c>
      <c r="E351" s="299"/>
      <c r="F351" s="299"/>
      <c r="G351" s="299"/>
      <c r="H351" s="184"/>
      <c r="I351" s="139" t="s">
        <v>132</v>
      </c>
      <c r="K351" s="297" t="s">
        <v>133</v>
      </c>
      <c r="L351" s="297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3601BE8-97C2-47D6-93E3-BD4CC0468DB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C4DEBB3-5DC0-4A0B-A8A2-CC84AB3817A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0F6C7AC1-7ABB-40A6-B210-0DE58FC3C6C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313" t="s">
        <v>176</v>
      </c>
      <c r="K1" s="314"/>
      <c r="L1" s="314"/>
      <c r="M1" s="14"/>
    </row>
    <row r="2" spans="1:16" ht="14.25" customHeight="1">
      <c r="H2" s="122"/>
      <c r="I2"/>
      <c r="J2" s="314"/>
      <c r="K2" s="314"/>
      <c r="L2" s="314"/>
      <c r="M2" s="14"/>
    </row>
    <row r="3" spans="1:16" ht="13.5" customHeight="1">
      <c r="H3" s="21"/>
      <c r="I3" s="122"/>
      <c r="J3" s="314"/>
      <c r="K3" s="314"/>
      <c r="L3" s="314"/>
      <c r="M3" s="14"/>
    </row>
    <row r="4" spans="1:16" ht="14.25" customHeight="1">
      <c r="G4" s="13" t="s">
        <v>146</v>
      </c>
      <c r="H4" s="122"/>
      <c r="I4"/>
      <c r="J4" s="314"/>
      <c r="K4" s="314"/>
      <c r="L4" s="314"/>
      <c r="M4" s="14"/>
      <c r="N4" s="73"/>
      <c r="O4" s="73"/>
    </row>
    <row r="5" spans="1:16" ht="12" customHeight="1">
      <c r="H5" s="123"/>
      <c r="I5"/>
      <c r="J5" s="314"/>
      <c r="K5" s="314"/>
      <c r="L5" s="314"/>
      <c r="M5" s="14"/>
    </row>
    <row r="6" spans="1:16" ht="9.75" customHeight="1">
      <c r="G6" s="330"/>
      <c r="H6" s="331"/>
      <c r="I6" s="331"/>
      <c r="J6" s="331"/>
      <c r="K6" s="331"/>
      <c r="L6" s="20"/>
      <c r="M6" s="5"/>
    </row>
    <row r="7" spans="1:16" ht="18.75" customHeight="1">
      <c r="A7" s="315" t="s">
        <v>173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5"/>
    </row>
    <row r="8" spans="1:16" ht="14.25" customHeight="1">
      <c r="A8" s="132"/>
      <c r="B8" s="133"/>
      <c r="C8" s="133"/>
      <c r="D8" s="133"/>
      <c r="E8" s="133"/>
      <c r="F8" s="133"/>
      <c r="G8" s="336" t="s">
        <v>161</v>
      </c>
      <c r="H8" s="336"/>
      <c r="I8" s="336"/>
      <c r="J8" s="336"/>
      <c r="K8" s="336"/>
      <c r="L8" s="133"/>
      <c r="M8" s="5"/>
    </row>
    <row r="9" spans="1:16" ht="16.5" customHeight="1">
      <c r="A9" s="334" t="s">
        <v>163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5"/>
      <c r="P9" s="1" t="s">
        <v>154</v>
      </c>
    </row>
    <row r="10" spans="1:16" ht="15.75" customHeight="1">
      <c r="G10" s="335" t="s">
        <v>164</v>
      </c>
      <c r="H10" s="335"/>
      <c r="I10" s="335"/>
      <c r="J10" s="335"/>
      <c r="K10" s="335"/>
      <c r="M10" s="5"/>
    </row>
    <row r="11" spans="1:16" ht="12" customHeight="1">
      <c r="G11" s="337" t="s">
        <v>162</v>
      </c>
      <c r="H11" s="337"/>
      <c r="I11" s="337"/>
      <c r="J11" s="337"/>
      <c r="K11" s="337"/>
    </row>
    <row r="12" spans="1:16" ht="9" customHeight="1"/>
    <row r="13" spans="1:16" ht="12" customHeight="1">
      <c r="B13" s="334" t="s">
        <v>5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6" ht="12" customHeight="1"/>
    <row r="15" spans="1:16" ht="12.75" customHeight="1">
      <c r="G15" s="335" t="s">
        <v>165</v>
      </c>
      <c r="H15" s="335"/>
      <c r="I15" s="335"/>
      <c r="J15" s="335"/>
      <c r="K15" s="335"/>
    </row>
    <row r="16" spans="1:16" ht="11.25" customHeight="1">
      <c r="G16" s="328" t="s">
        <v>166</v>
      </c>
      <c r="H16" s="328"/>
      <c r="I16" s="328"/>
      <c r="J16" s="328"/>
      <c r="K16" s="328"/>
    </row>
    <row r="17" spans="1:13">
      <c r="D17" s="3"/>
      <c r="E17" s="3"/>
      <c r="F17" s="3"/>
      <c r="G17" s="332"/>
      <c r="H17" s="333"/>
      <c r="I17" s="333"/>
      <c r="J17" s="333"/>
      <c r="K17" s="333"/>
      <c r="L17" s="4"/>
    </row>
    <row r="18" spans="1:13" ht="12" customHeight="1">
      <c r="A18" s="300"/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71"/>
    </row>
    <row r="19" spans="1:13" ht="12" customHeight="1">
      <c r="C19" s="338"/>
      <c r="D19" s="339"/>
      <c r="E19" s="339"/>
      <c r="F19" s="339"/>
      <c r="G19" s="339"/>
      <c r="H19" s="339"/>
      <c r="I19" s="339"/>
      <c r="J19" s="6"/>
      <c r="K19" s="124"/>
      <c r="L19" s="125" t="s">
        <v>8</v>
      </c>
      <c r="M19" s="71"/>
    </row>
    <row r="20" spans="1:13" ht="11.25" customHeight="1">
      <c r="C20" s="311" t="s">
        <v>179</v>
      </c>
      <c r="D20" s="312"/>
      <c r="E20" s="312"/>
      <c r="F20" s="312"/>
      <c r="G20" s="312"/>
      <c r="H20" s="312"/>
      <c r="I20" s="312"/>
      <c r="J20" s="126" t="s">
        <v>153</v>
      </c>
      <c r="K20" s="127"/>
      <c r="L20" s="128"/>
      <c r="M20" s="71"/>
    </row>
    <row r="21" spans="1:13" ht="12" customHeight="1">
      <c r="C21" s="311" t="s">
        <v>180</v>
      </c>
      <c r="D21" s="312"/>
      <c r="E21" s="312"/>
      <c r="F21" s="312"/>
      <c r="G21" s="312"/>
      <c r="H21" s="312"/>
      <c r="I21" s="312"/>
      <c r="J21" s="129"/>
      <c r="K21" s="130" t="s">
        <v>0</v>
      </c>
      <c r="L21" s="11"/>
      <c r="M21" s="71"/>
    </row>
    <row r="22" spans="1:13" ht="12.75" customHeight="1">
      <c r="C22" s="311" t="s">
        <v>178</v>
      </c>
      <c r="D22" s="312"/>
      <c r="E22" s="312"/>
      <c r="F22" s="312"/>
      <c r="G22" s="312"/>
      <c r="H22" s="312"/>
      <c r="I22" s="312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29" t="s">
        <v>7</v>
      </c>
      <c r="H25" s="32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317" t="s">
        <v>2</v>
      </c>
      <c r="B27" s="318"/>
      <c r="C27" s="319"/>
      <c r="D27" s="319"/>
      <c r="E27" s="319"/>
      <c r="F27" s="319"/>
      <c r="G27" s="322" t="s">
        <v>3</v>
      </c>
      <c r="H27" s="324" t="s">
        <v>143</v>
      </c>
      <c r="I27" s="326" t="s">
        <v>147</v>
      </c>
      <c r="J27" s="327"/>
      <c r="K27" s="309" t="s">
        <v>144</v>
      </c>
      <c r="L27" s="307" t="s">
        <v>168</v>
      </c>
      <c r="M27" s="72"/>
    </row>
    <row r="28" spans="1:13" ht="46.5" customHeight="1">
      <c r="A28" s="320"/>
      <c r="B28" s="321"/>
      <c r="C28" s="321"/>
      <c r="D28" s="321"/>
      <c r="E28" s="321"/>
      <c r="F28" s="321"/>
      <c r="G28" s="323"/>
      <c r="H28" s="325"/>
      <c r="I28" s="135" t="s">
        <v>142</v>
      </c>
      <c r="J28" s="136" t="s">
        <v>141</v>
      </c>
      <c r="K28" s="310"/>
      <c r="L28" s="308"/>
    </row>
    <row r="29" spans="1:13" ht="11.25" customHeight="1">
      <c r="A29" s="301" t="s">
        <v>139</v>
      </c>
      <c r="B29" s="302"/>
      <c r="C29" s="302"/>
      <c r="D29" s="302"/>
      <c r="E29" s="302"/>
      <c r="F29" s="30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294">
        <v>1</v>
      </c>
      <c r="B54" s="295"/>
      <c r="C54" s="295"/>
      <c r="D54" s="295"/>
      <c r="E54" s="295"/>
      <c r="F54" s="296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04">
        <v>1</v>
      </c>
      <c r="B90" s="305"/>
      <c r="C90" s="305"/>
      <c r="D90" s="305"/>
      <c r="E90" s="305"/>
      <c r="F90" s="30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294">
        <v>1</v>
      </c>
      <c r="B131" s="295"/>
      <c r="C131" s="295"/>
      <c r="D131" s="295"/>
      <c r="E131" s="295"/>
      <c r="F131" s="296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294">
        <v>1</v>
      </c>
      <c r="B171" s="295"/>
      <c r="C171" s="295"/>
      <c r="D171" s="295"/>
      <c r="E171" s="295"/>
      <c r="F171" s="296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294">
        <v>1</v>
      </c>
      <c r="B208" s="295"/>
      <c r="C208" s="295"/>
      <c r="D208" s="295"/>
      <c r="E208" s="295"/>
      <c r="F208" s="296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294">
        <v>1</v>
      </c>
      <c r="B247" s="295"/>
      <c r="C247" s="295"/>
      <c r="D247" s="295"/>
      <c r="E247" s="295"/>
      <c r="F247" s="296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294">
        <v>1</v>
      </c>
      <c r="B288" s="295"/>
      <c r="C288" s="295"/>
      <c r="D288" s="295"/>
      <c r="E288" s="295"/>
      <c r="F288" s="296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294">
        <v>1</v>
      </c>
      <c r="B330" s="295"/>
      <c r="C330" s="295"/>
      <c r="D330" s="295"/>
      <c r="E330" s="295"/>
      <c r="F330" s="296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297" t="s">
        <v>133</v>
      </c>
      <c r="L348" s="297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298" t="s">
        <v>175</v>
      </c>
      <c r="E351" s="299"/>
      <c r="F351" s="299"/>
      <c r="G351" s="299"/>
      <c r="H351" s="184"/>
      <c r="I351" s="139" t="s">
        <v>132</v>
      </c>
      <c r="K351" s="297" t="s">
        <v>133</v>
      </c>
      <c r="L351" s="297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3601BE8-97C2-47D6-93E3-BD4CC0468DB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G17:K17"/>
    <mergeCell ref="A18:L18"/>
    <mergeCell ref="A9:L9"/>
    <mergeCell ref="G10:K10"/>
    <mergeCell ref="G11:K11"/>
    <mergeCell ref="B13:L13"/>
    <mergeCell ref="G16:K16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30"/>
      <c r="H6" s="331"/>
      <c r="I6" s="331"/>
      <c r="J6" s="331"/>
      <c r="K6" s="331"/>
      <c r="L6" s="20"/>
      <c r="M6" s="5"/>
    </row>
    <row r="7" spans="1:16" ht="18.75" customHeight="1">
      <c r="A7" s="315" t="s">
        <v>173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5"/>
    </row>
    <row r="8" spans="1:16" ht="14.25" customHeight="1">
      <c r="A8" s="132"/>
      <c r="B8" s="133"/>
      <c r="C8" s="133"/>
      <c r="D8" s="133"/>
      <c r="E8" s="133"/>
      <c r="F8" s="133"/>
      <c r="G8" s="336" t="s">
        <v>161</v>
      </c>
      <c r="H8" s="336"/>
      <c r="I8" s="336"/>
      <c r="J8" s="336"/>
      <c r="K8" s="336"/>
      <c r="L8" s="133"/>
      <c r="M8" s="5"/>
    </row>
    <row r="9" spans="1:16" ht="16.5" customHeight="1">
      <c r="A9" s="334" t="s">
        <v>163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5"/>
      <c r="P9" s="1" t="s">
        <v>154</v>
      </c>
    </row>
    <row r="10" spans="1:16" ht="15.75" customHeight="1">
      <c r="G10" s="335" t="s">
        <v>164</v>
      </c>
      <c r="H10" s="335"/>
      <c r="I10" s="335"/>
      <c r="J10" s="335"/>
      <c r="K10" s="335"/>
      <c r="M10" s="5"/>
    </row>
    <row r="11" spans="1:16" ht="12" customHeight="1">
      <c r="G11" s="337" t="s">
        <v>162</v>
      </c>
      <c r="H11" s="337"/>
      <c r="I11" s="337"/>
      <c r="J11" s="337"/>
      <c r="K11" s="337"/>
    </row>
    <row r="12" spans="1:16" ht="9" customHeight="1"/>
    <row r="13" spans="1:16" ht="12" customHeight="1">
      <c r="B13" s="334" t="s">
        <v>5</v>
      </c>
      <c r="C13" s="334"/>
      <c r="D13" s="334"/>
      <c r="E13" s="334"/>
      <c r="F13" s="334"/>
      <c r="G13" s="334"/>
      <c r="H13" s="334"/>
      <c r="I13" s="334"/>
      <c r="J13" s="334"/>
      <c r="K13" s="334"/>
      <c r="L13" s="334"/>
    </row>
    <row r="14" spans="1:16" ht="12" customHeight="1"/>
    <row r="15" spans="1:16" ht="12.75" customHeight="1">
      <c r="G15" s="335" t="s">
        <v>165</v>
      </c>
      <c r="H15" s="335"/>
      <c r="I15" s="335"/>
      <c r="J15" s="335"/>
      <c r="K15" s="335"/>
    </row>
    <row r="16" spans="1:16" ht="11.25" customHeight="1">
      <c r="G16" s="328" t="s">
        <v>166</v>
      </c>
      <c r="H16" s="328"/>
      <c r="I16" s="328"/>
      <c r="J16" s="328"/>
      <c r="K16" s="328"/>
    </row>
    <row r="17" spans="1:13">
      <c r="B17"/>
      <c r="C17"/>
      <c r="D17"/>
      <c r="E17" s="312"/>
      <c r="F17" s="312"/>
      <c r="G17" s="312"/>
      <c r="H17" s="312"/>
      <c r="I17" s="312"/>
      <c r="J17" s="312"/>
      <c r="K17" s="312"/>
      <c r="L17"/>
    </row>
    <row r="18" spans="1:13" ht="12" customHeight="1">
      <c r="A18" s="300" t="s">
        <v>177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8"/>
      <c r="D22" s="339"/>
      <c r="E22" s="339"/>
      <c r="F22" s="339"/>
      <c r="G22" s="339"/>
      <c r="H22" s="339"/>
      <c r="I22" s="339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29" t="s">
        <v>7</v>
      </c>
      <c r="H25" s="329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317" t="s">
        <v>2</v>
      </c>
      <c r="B27" s="318"/>
      <c r="C27" s="319"/>
      <c r="D27" s="319"/>
      <c r="E27" s="319"/>
      <c r="F27" s="319"/>
      <c r="G27" s="322" t="s">
        <v>3</v>
      </c>
      <c r="H27" s="324" t="s">
        <v>143</v>
      </c>
      <c r="I27" s="326" t="s">
        <v>147</v>
      </c>
      <c r="J27" s="327"/>
      <c r="K27" s="309" t="s">
        <v>144</v>
      </c>
      <c r="L27" s="307" t="s">
        <v>168</v>
      </c>
      <c r="M27" s="72"/>
    </row>
    <row r="28" spans="1:13" ht="46.5" customHeight="1">
      <c r="A28" s="320"/>
      <c r="B28" s="321"/>
      <c r="C28" s="321"/>
      <c r="D28" s="321"/>
      <c r="E28" s="321"/>
      <c r="F28" s="321"/>
      <c r="G28" s="323"/>
      <c r="H28" s="325"/>
      <c r="I28" s="135" t="s">
        <v>142</v>
      </c>
      <c r="J28" s="136" t="s">
        <v>141</v>
      </c>
      <c r="K28" s="310"/>
      <c r="L28" s="308"/>
    </row>
    <row r="29" spans="1:13" ht="11.25" customHeight="1">
      <c r="A29" s="301" t="s">
        <v>139</v>
      </c>
      <c r="B29" s="302"/>
      <c r="C29" s="302"/>
      <c r="D29" s="302"/>
      <c r="E29" s="302"/>
      <c r="F29" s="303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294">
        <v>1</v>
      </c>
      <c r="B53" s="295"/>
      <c r="C53" s="295"/>
      <c r="D53" s="295"/>
      <c r="E53" s="295"/>
      <c r="F53" s="296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04">
        <v>1</v>
      </c>
      <c r="B90" s="305"/>
      <c r="C90" s="305"/>
      <c r="D90" s="305"/>
      <c r="E90" s="305"/>
      <c r="F90" s="306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294">
        <v>1</v>
      </c>
      <c r="B135" s="295"/>
      <c r="C135" s="295"/>
      <c r="D135" s="295"/>
      <c r="E135" s="295"/>
      <c r="F135" s="296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294">
        <v>1</v>
      </c>
      <c r="B179" s="295"/>
      <c r="C179" s="295"/>
      <c r="D179" s="295"/>
      <c r="E179" s="295"/>
      <c r="F179" s="296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294">
        <v>1</v>
      </c>
      <c r="B217" s="295"/>
      <c r="C217" s="295"/>
      <c r="D217" s="295"/>
      <c r="E217" s="295"/>
      <c r="F217" s="296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294">
        <v>1</v>
      </c>
      <c r="B264" s="295"/>
      <c r="C264" s="295"/>
      <c r="D264" s="295"/>
      <c r="E264" s="295"/>
      <c r="F264" s="296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294">
        <v>1</v>
      </c>
      <c r="B310" s="295"/>
      <c r="C310" s="295"/>
      <c r="D310" s="295"/>
      <c r="E310" s="295"/>
      <c r="F310" s="296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294">
        <v>1</v>
      </c>
      <c r="B363" s="295"/>
      <c r="C363" s="295"/>
      <c r="D363" s="295"/>
      <c r="E363" s="295"/>
      <c r="F363" s="296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297" t="s">
        <v>133</v>
      </c>
      <c r="L385" s="297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298" t="s">
        <v>175</v>
      </c>
      <c r="E388" s="299"/>
      <c r="F388" s="299"/>
      <c r="G388" s="299"/>
      <c r="H388" s="184"/>
      <c r="I388" s="139" t="s">
        <v>132</v>
      </c>
      <c r="K388" s="297" t="s">
        <v>133</v>
      </c>
      <c r="L388" s="297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13601BE8-97C2-47D6-93E3-BD4CC0468DB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D388:G388"/>
    <mergeCell ref="A310:F310"/>
    <mergeCell ref="K388:L388"/>
    <mergeCell ref="A179:F179"/>
    <mergeCell ref="A217:F217"/>
    <mergeCell ref="A264:F264"/>
    <mergeCell ref="K385:L385"/>
    <mergeCell ref="A363:F363"/>
    <mergeCell ref="A53:F53"/>
    <mergeCell ref="A90:F90"/>
    <mergeCell ref="H27:H28"/>
    <mergeCell ref="G16:K16"/>
    <mergeCell ref="C22:I22"/>
    <mergeCell ref="G25:H25"/>
    <mergeCell ref="A27:F28"/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6"/>
  <sheetViews>
    <sheetView showZeros="0" tabSelected="1" topLeftCell="A23" zoomScale="124" zoomScaleNormal="124" zoomScaleSheetLayoutView="120" workbookViewId="0">
      <selection activeCell="G18" sqref="G18:K18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78"/>
      <c r="J1" s="275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59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59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59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59"/>
      <c r="J6" s="19"/>
      <c r="K6" s="19"/>
      <c r="L6" s="19"/>
      <c r="M6" s="5"/>
      <c r="N6" s="19"/>
      <c r="O6" s="19"/>
      <c r="P6" s="19"/>
    </row>
    <row r="7" spans="1:16" ht="18" customHeight="1">
      <c r="G7" s="276" t="s">
        <v>741</v>
      </c>
      <c r="H7" s="273"/>
      <c r="I7" s="273"/>
      <c r="J7" s="274"/>
      <c r="K7" s="274"/>
      <c r="L7" s="279"/>
      <c r="M7" s="5"/>
    </row>
    <row r="8" spans="1:16" ht="18" customHeight="1">
      <c r="G8" s="276"/>
      <c r="H8" s="273"/>
      <c r="I8" s="273"/>
      <c r="J8" s="274"/>
      <c r="K8" s="274"/>
      <c r="L8" s="279"/>
      <c r="M8" s="5"/>
    </row>
    <row r="9" spans="1:16" ht="9.75" customHeight="1">
      <c r="G9" s="19" t="s">
        <v>753</v>
      </c>
      <c r="H9" s="19"/>
      <c r="I9" s="22"/>
      <c r="J9" s="269"/>
      <c r="K9" s="269"/>
      <c r="L9" s="279"/>
      <c r="M9" s="5"/>
    </row>
    <row r="10" spans="1:16" ht="18.75" customHeight="1">
      <c r="A10" s="315" t="s">
        <v>173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5"/>
    </row>
    <row r="11" spans="1:16" ht="18.75" customHeight="1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5"/>
    </row>
    <row r="12" spans="1:16" ht="14.25" customHeight="1">
      <c r="A12" s="132"/>
      <c r="B12" s="133"/>
      <c r="C12" s="133"/>
      <c r="D12" s="133"/>
      <c r="E12" s="133"/>
      <c r="F12" s="133"/>
      <c r="G12" s="336" t="s">
        <v>161</v>
      </c>
      <c r="H12" s="336"/>
      <c r="I12" s="336"/>
      <c r="J12" s="336"/>
      <c r="K12" s="336"/>
      <c r="L12" s="133"/>
      <c r="M12" s="5"/>
    </row>
    <row r="13" spans="1:16" ht="16.5" customHeight="1">
      <c r="A13" s="334" t="s">
        <v>759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5"/>
      <c r="P13" s="1" t="s">
        <v>154</v>
      </c>
    </row>
    <row r="14" spans="1:16" ht="15.75" customHeight="1">
      <c r="G14" s="335" t="s">
        <v>760</v>
      </c>
      <c r="H14" s="335"/>
      <c r="I14" s="335"/>
      <c r="J14" s="335"/>
      <c r="K14" s="335"/>
      <c r="M14" s="5"/>
    </row>
    <row r="15" spans="1:16" ht="12" customHeight="1">
      <c r="G15" s="337" t="s">
        <v>162</v>
      </c>
      <c r="H15" s="337"/>
      <c r="I15" s="337"/>
      <c r="J15" s="337"/>
      <c r="K15" s="337"/>
    </row>
    <row r="16" spans="1:16" ht="12" customHeight="1">
      <c r="B16" s="334" t="s">
        <v>5</v>
      </c>
      <c r="C16" s="334"/>
      <c r="D16" s="334"/>
      <c r="E16" s="334"/>
      <c r="F16" s="334"/>
      <c r="G16" s="334"/>
      <c r="H16" s="334"/>
      <c r="I16" s="334"/>
      <c r="J16" s="334"/>
      <c r="K16" s="334"/>
      <c r="L16" s="334"/>
    </row>
    <row r="17" spans="1:13" ht="12" customHeight="1"/>
    <row r="18" spans="1:13" ht="12.75" customHeight="1">
      <c r="G18" s="335" t="s">
        <v>761</v>
      </c>
      <c r="H18" s="335"/>
      <c r="I18" s="335"/>
      <c r="J18" s="335"/>
      <c r="K18" s="335"/>
    </row>
    <row r="19" spans="1:13" ht="11.25" customHeight="1">
      <c r="G19" s="328" t="s">
        <v>166</v>
      </c>
      <c r="H19" s="328"/>
      <c r="I19" s="328"/>
      <c r="J19" s="328"/>
      <c r="K19" s="328"/>
    </row>
    <row r="20" spans="1:13" ht="11.25" customHeight="1">
      <c r="G20" s="19"/>
      <c r="H20" s="19"/>
      <c r="I20" s="19"/>
      <c r="J20" s="19"/>
      <c r="K20" s="19"/>
    </row>
    <row r="21" spans="1:13">
      <c r="B21" s="259"/>
      <c r="C21" s="259"/>
      <c r="D21" s="259"/>
      <c r="E21" s="344"/>
      <c r="F21" s="344"/>
      <c r="G21" s="344"/>
      <c r="H21" s="344"/>
      <c r="I21" s="344"/>
      <c r="J21" s="344"/>
      <c r="K21" s="344"/>
      <c r="L21" s="259"/>
    </row>
    <row r="22" spans="1:13" ht="12" customHeight="1">
      <c r="A22" s="300" t="s">
        <v>177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71"/>
    </row>
    <row r="23" spans="1:13" ht="12" customHeight="1">
      <c r="F23" s="1"/>
      <c r="J23" s="6"/>
      <c r="K23" s="279"/>
      <c r="L23" s="125" t="s">
        <v>8</v>
      </c>
      <c r="M23" s="71"/>
    </row>
    <row r="24" spans="1:13" ht="11.25" customHeight="1">
      <c r="F24" s="1"/>
      <c r="J24" s="126" t="s">
        <v>153</v>
      </c>
      <c r="K24" s="127"/>
      <c r="L24" s="128"/>
      <c r="M24" s="71"/>
    </row>
    <row r="25" spans="1:13" ht="12" customHeight="1">
      <c r="E25" s="19"/>
      <c r="F25" s="22"/>
      <c r="I25" s="129"/>
      <c r="J25" s="129"/>
      <c r="K25" s="130" t="s">
        <v>0</v>
      </c>
      <c r="L25" s="11"/>
      <c r="M25" s="71"/>
    </row>
    <row r="26" spans="1:13" ht="12.75" customHeight="1">
      <c r="C26" s="338"/>
      <c r="D26" s="343"/>
      <c r="E26" s="343"/>
      <c r="F26" s="343"/>
      <c r="G26" s="343"/>
      <c r="H26" s="343"/>
      <c r="I26" s="343"/>
      <c r="J26" s="3"/>
      <c r="K26" s="130" t="s">
        <v>1</v>
      </c>
      <c r="L26" s="12">
        <v>15</v>
      </c>
      <c r="M26" s="71"/>
    </row>
    <row r="27" spans="1:13" ht="12" customHeight="1">
      <c r="D27" s="3"/>
      <c r="E27" s="3"/>
      <c r="F27" s="3"/>
      <c r="G27" s="187"/>
      <c r="H27" s="176"/>
      <c r="I27" s="3"/>
      <c r="J27" s="131" t="s">
        <v>6</v>
      </c>
      <c r="K27" s="174"/>
      <c r="L27" s="11">
        <v>2</v>
      </c>
      <c r="M27" s="71"/>
    </row>
    <row r="28" spans="1:13" ht="12.75" customHeight="1">
      <c r="D28" s="3"/>
      <c r="E28" s="3"/>
      <c r="F28" s="3"/>
      <c r="G28" s="173" t="s">
        <v>167</v>
      </c>
      <c r="H28" s="178"/>
      <c r="I28" s="180" t="s">
        <v>758</v>
      </c>
      <c r="J28" s="175"/>
      <c r="K28" s="11"/>
      <c r="L28" s="11"/>
      <c r="M28" s="71"/>
    </row>
    <row r="29" spans="1:13" ht="13.5" customHeight="1">
      <c r="D29" s="3"/>
      <c r="E29" s="3"/>
      <c r="F29" s="3"/>
      <c r="G29" s="329" t="s">
        <v>7</v>
      </c>
      <c r="H29" s="329"/>
      <c r="I29" s="177">
        <v>9</v>
      </c>
      <c r="J29" s="179">
        <v>2</v>
      </c>
      <c r="K29" s="11">
        <v>2</v>
      </c>
      <c r="L29" s="11">
        <v>1</v>
      </c>
      <c r="M29" s="71"/>
    </row>
    <row r="30" spans="1:13" ht="14.25" customHeight="1">
      <c r="A30" s="18"/>
      <c r="B30" s="18"/>
      <c r="C30" s="18"/>
      <c r="D30" s="18"/>
      <c r="E30" s="18"/>
      <c r="F30" s="15"/>
      <c r="G30" s="16"/>
      <c r="I30" s="16"/>
      <c r="J30" s="16"/>
      <c r="K30" s="17"/>
      <c r="L30" s="134" t="s">
        <v>185</v>
      </c>
      <c r="M30" s="72"/>
    </row>
    <row r="31" spans="1:13" ht="24" customHeight="1">
      <c r="A31" s="342" t="s">
        <v>2</v>
      </c>
      <c r="B31" s="319"/>
      <c r="C31" s="319"/>
      <c r="D31" s="319"/>
      <c r="E31" s="319"/>
      <c r="F31" s="319"/>
      <c r="G31" s="322" t="s">
        <v>3</v>
      </c>
      <c r="H31" s="324" t="s">
        <v>143</v>
      </c>
      <c r="I31" s="326" t="s">
        <v>147</v>
      </c>
      <c r="J31" s="327"/>
      <c r="K31" s="309" t="s">
        <v>144</v>
      </c>
      <c r="L31" s="307" t="s">
        <v>168</v>
      </c>
      <c r="M31" s="72"/>
    </row>
    <row r="32" spans="1:13" ht="46.5" customHeight="1">
      <c r="A32" s="320"/>
      <c r="B32" s="321"/>
      <c r="C32" s="321"/>
      <c r="D32" s="321"/>
      <c r="E32" s="321"/>
      <c r="F32" s="321"/>
      <c r="G32" s="323"/>
      <c r="H32" s="325"/>
      <c r="I32" s="135" t="s">
        <v>142</v>
      </c>
      <c r="J32" s="136" t="s">
        <v>141</v>
      </c>
      <c r="K32" s="310"/>
      <c r="L32" s="308"/>
    </row>
    <row r="33" spans="1:18" ht="11.25" customHeight="1">
      <c r="A33" s="301" t="s">
        <v>139</v>
      </c>
      <c r="B33" s="302"/>
      <c r="C33" s="302"/>
      <c r="D33" s="302"/>
      <c r="E33" s="302"/>
      <c r="F33" s="303"/>
      <c r="G33" s="149">
        <v>2</v>
      </c>
      <c r="H33" s="150">
        <v>3</v>
      </c>
      <c r="I33" s="151" t="s">
        <v>140</v>
      </c>
      <c r="J33" s="152" t="s">
        <v>145</v>
      </c>
      <c r="K33" s="153">
        <v>6</v>
      </c>
      <c r="L33" s="153">
        <v>7</v>
      </c>
    </row>
    <row r="34" spans="1:18" s="10" customFormat="1" ht="14.25" customHeight="1">
      <c r="A34" s="35">
        <v>2</v>
      </c>
      <c r="B34" s="35"/>
      <c r="C34" s="40"/>
      <c r="D34" s="46"/>
      <c r="E34" s="35"/>
      <c r="F34" s="53"/>
      <c r="G34" s="46" t="s">
        <v>9</v>
      </c>
      <c r="H34" s="145">
        <v>1</v>
      </c>
      <c r="I34" s="74">
        <f>SUM(I35+I46+I65+I86+I93+I113+I139+I158+I168)</f>
        <v>2341220</v>
      </c>
      <c r="J34" s="74">
        <f>SUM(J35+J46+J65+J86+J93+J113+J139+J158+J168)</f>
        <v>637100</v>
      </c>
      <c r="K34" s="287">
        <f>SUM(K35+K46+K65+K86+K93+K113+K139+K158+K168)</f>
        <v>605726.97</v>
      </c>
      <c r="L34" s="283">
        <f>SUM(L35+L46+L65+L86+L93+L113+L139+L158+L168)</f>
        <v>605726.97</v>
      </c>
    </row>
    <row r="35" spans="1:18" ht="16.5" customHeight="1">
      <c r="A35" s="35">
        <v>2</v>
      </c>
      <c r="B35" s="57">
        <v>1</v>
      </c>
      <c r="C35" s="41"/>
      <c r="D35" s="47"/>
      <c r="E35" s="36"/>
      <c r="F35" s="29"/>
      <c r="G35" s="52" t="s">
        <v>14</v>
      </c>
      <c r="H35" s="145">
        <v>2</v>
      </c>
      <c r="I35" s="74">
        <f>SUM(I36+I42)</f>
        <v>2053300</v>
      </c>
      <c r="J35" s="74">
        <f>SUM(J36+J42)</f>
        <v>528230</v>
      </c>
      <c r="K35" s="285">
        <f>SUM(K36+K42)</f>
        <v>511787.05</v>
      </c>
      <c r="L35" s="286">
        <f>SUM(L36+L42)</f>
        <v>511787.05</v>
      </c>
    </row>
    <row r="36" spans="1:18" ht="14.25" customHeight="1">
      <c r="A36" s="26">
        <v>2</v>
      </c>
      <c r="B36" s="26">
        <v>1</v>
      </c>
      <c r="C36" s="37">
        <v>1</v>
      </c>
      <c r="D36" s="45"/>
      <c r="E36" s="26"/>
      <c r="F36" s="31"/>
      <c r="G36" s="168" t="s">
        <v>15</v>
      </c>
      <c r="H36" s="145">
        <v>3</v>
      </c>
      <c r="I36" s="89">
        <f>SUM(I37)</f>
        <v>2023750</v>
      </c>
      <c r="J36" s="89">
        <f t="shared" ref="J36:L38" si="0">SUM(J37)</f>
        <v>520500</v>
      </c>
      <c r="K36" s="282">
        <f t="shared" si="0"/>
        <v>504319.25</v>
      </c>
      <c r="L36" s="284">
        <f t="shared" si="0"/>
        <v>504319.25</v>
      </c>
      <c r="Q36" s="259"/>
    </row>
    <row r="37" spans="1:18" ht="13.5" customHeight="1">
      <c r="A37" s="27">
        <v>2</v>
      </c>
      <c r="B37" s="26">
        <v>1</v>
      </c>
      <c r="C37" s="37">
        <v>1</v>
      </c>
      <c r="D37" s="45">
        <v>1</v>
      </c>
      <c r="E37" s="26"/>
      <c r="F37" s="31"/>
      <c r="G37" s="45" t="s">
        <v>15</v>
      </c>
      <c r="H37" s="145">
        <v>4</v>
      </c>
      <c r="I37" s="74">
        <f>SUM(I38+I40)</f>
        <v>2023750</v>
      </c>
      <c r="J37" s="74">
        <f t="shared" si="0"/>
        <v>520500</v>
      </c>
      <c r="K37" s="283">
        <f t="shared" si="0"/>
        <v>504319.25</v>
      </c>
      <c r="L37" s="283">
        <f t="shared" si="0"/>
        <v>504319.25</v>
      </c>
      <c r="Q37" s="257"/>
    </row>
    <row r="38" spans="1:18" ht="14.25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/>
      <c r="G38" s="45" t="s">
        <v>84</v>
      </c>
      <c r="H38" s="145">
        <v>5</v>
      </c>
      <c r="I38" s="91">
        <f>SUM(I39)</f>
        <v>2023750</v>
      </c>
      <c r="J38" s="91">
        <f t="shared" si="0"/>
        <v>520500</v>
      </c>
      <c r="K38" s="282">
        <f t="shared" si="0"/>
        <v>504319.25</v>
      </c>
      <c r="L38" s="282">
        <f t="shared" si="0"/>
        <v>504319.25</v>
      </c>
      <c r="Q38" s="257"/>
    </row>
    <row r="39" spans="1:18" ht="14.25" customHeight="1">
      <c r="A39" s="27">
        <v>2</v>
      </c>
      <c r="B39" s="26">
        <v>1</v>
      </c>
      <c r="C39" s="37">
        <v>1</v>
      </c>
      <c r="D39" s="45">
        <v>1</v>
      </c>
      <c r="E39" s="26">
        <v>1</v>
      </c>
      <c r="F39" s="31">
        <v>1</v>
      </c>
      <c r="G39" s="45" t="s">
        <v>84</v>
      </c>
      <c r="H39" s="145">
        <v>6</v>
      </c>
      <c r="I39" s="78">
        <v>2023750</v>
      </c>
      <c r="J39" s="80">
        <v>520500</v>
      </c>
      <c r="K39" s="281">
        <v>504319.25</v>
      </c>
      <c r="L39" s="281">
        <v>504319.25</v>
      </c>
      <c r="Q39" s="257"/>
    </row>
    <row r="40" spans="1:18" ht="12.75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/>
      <c r="G40" s="45" t="s">
        <v>16</v>
      </c>
      <c r="H40" s="145">
        <v>7</v>
      </c>
      <c r="I40" s="91">
        <f>I41</f>
        <v>0</v>
      </c>
      <c r="J40" s="91">
        <f t="shared" ref="J40:L40" si="1">J41</f>
        <v>0</v>
      </c>
      <c r="K40" s="91">
        <f>K41</f>
        <v>0</v>
      </c>
      <c r="L40" s="91">
        <f t="shared" si="1"/>
        <v>0</v>
      </c>
      <c r="Q40" s="257"/>
    </row>
    <row r="41" spans="1:18" ht="12.75" customHeight="1">
      <c r="A41" s="27">
        <v>2</v>
      </c>
      <c r="B41" s="26">
        <v>1</v>
      </c>
      <c r="C41" s="37">
        <v>1</v>
      </c>
      <c r="D41" s="45">
        <v>1</v>
      </c>
      <c r="E41" s="26">
        <v>2</v>
      </c>
      <c r="F41" s="31">
        <v>1</v>
      </c>
      <c r="G41" s="45" t="s">
        <v>16</v>
      </c>
      <c r="H41" s="145">
        <v>8</v>
      </c>
      <c r="I41" s="80"/>
      <c r="J41" s="81"/>
      <c r="K41" s="80"/>
      <c r="L41" s="81"/>
      <c r="Q41" s="257"/>
    </row>
    <row r="42" spans="1:18" ht="13.5" customHeight="1">
      <c r="A42" s="27">
        <v>2</v>
      </c>
      <c r="B42" s="26">
        <v>1</v>
      </c>
      <c r="C42" s="37">
        <v>2</v>
      </c>
      <c r="D42" s="45"/>
      <c r="E42" s="26"/>
      <c r="F42" s="31"/>
      <c r="G42" s="168" t="s">
        <v>85</v>
      </c>
      <c r="H42" s="145">
        <v>9</v>
      </c>
      <c r="I42" s="91">
        <f>I43</f>
        <v>29550</v>
      </c>
      <c r="J42" s="89">
        <f t="shared" ref="J42:L43" si="2">J43</f>
        <v>7730</v>
      </c>
      <c r="K42" s="282">
        <f t="shared" si="2"/>
        <v>7467.8</v>
      </c>
      <c r="L42" s="284">
        <f t="shared" si="2"/>
        <v>7467.8</v>
      </c>
      <c r="Q42" s="257"/>
    </row>
    <row r="43" spans="1:18">
      <c r="A43" s="27">
        <v>2</v>
      </c>
      <c r="B43" s="26">
        <v>1</v>
      </c>
      <c r="C43" s="37">
        <v>2</v>
      </c>
      <c r="D43" s="45">
        <v>1</v>
      </c>
      <c r="E43" s="26"/>
      <c r="F43" s="31"/>
      <c r="G43" s="45" t="s">
        <v>85</v>
      </c>
      <c r="H43" s="145">
        <v>10</v>
      </c>
      <c r="I43" s="91">
        <f>I44</f>
        <v>29550</v>
      </c>
      <c r="J43" s="89">
        <f t="shared" si="2"/>
        <v>7730</v>
      </c>
      <c r="K43" s="284">
        <f t="shared" si="2"/>
        <v>7467.8</v>
      </c>
      <c r="L43" s="284">
        <f t="shared" si="2"/>
        <v>7467.8</v>
      </c>
      <c r="Q43" s="259"/>
    </row>
    <row r="44" spans="1:18" ht="13.5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/>
      <c r="G44" s="45" t="s">
        <v>85</v>
      </c>
      <c r="H44" s="145">
        <v>11</v>
      </c>
      <c r="I44" s="89">
        <f>I45</f>
        <v>29550</v>
      </c>
      <c r="J44" s="89">
        <f>J45</f>
        <v>7730</v>
      </c>
      <c r="K44" s="284">
        <f>K45</f>
        <v>7467.8</v>
      </c>
      <c r="L44" s="284">
        <f>L45</f>
        <v>7467.8</v>
      </c>
      <c r="Q44" s="257"/>
    </row>
    <row r="45" spans="1:18" ht="14.25" customHeight="1">
      <c r="A45" s="27">
        <v>2</v>
      </c>
      <c r="B45" s="26">
        <v>1</v>
      </c>
      <c r="C45" s="37">
        <v>2</v>
      </c>
      <c r="D45" s="45">
        <v>1</v>
      </c>
      <c r="E45" s="26">
        <v>1</v>
      </c>
      <c r="F45" s="31">
        <v>1</v>
      </c>
      <c r="G45" s="45" t="s">
        <v>85</v>
      </c>
      <c r="H45" s="145">
        <v>12</v>
      </c>
      <c r="I45" s="81">
        <v>29550</v>
      </c>
      <c r="J45" s="80">
        <v>7730</v>
      </c>
      <c r="K45" s="281">
        <v>7467.8</v>
      </c>
      <c r="L45" s="281">
        <v>7467.8</v>
      </c>
      <c r="Q45" s="257"/>
    </row>
    <row r="46" spans="1:18" ht="26.25" customHeight="1">
      <c r="A46" s="28">
        <v>2</v>
      </c>
      <c r="B46" s="59">
        <v>2</v>
      </c>
      <c r="C46" s="41"/>
      <c r="D46" s="47"/>
      <c r="E46" s="36"/>
      <c r="F46" s="29"/>
      <c r="G46" s="52" t="s">
        <v>725</v>
      </c>
      <c r="H46" s="145">
        <v>13</v>
      </c>
      <c r="I46" s="82">
        <f>I47</f>
        <v>274920</v>
      </c>
      <c r="J46" s="83">
        <f t="shared" ref="J46:L48" si="3">J47</f>
        <v>104970</v>
      </c>
      <c r="K46" s="290">
        <f t="shared" si="3"/>
        <v>90931.62999999999</v>
      </c>
      <c r="L46" s="290">
        <f t="shared" si="3"/>
        <v>90931.62999999999</v>
      </c>
    </row>
    <row r="47" spans="1:18" ht="27" customHeight="1">
      <c r="A47" s="27">
        <v>2</v>
      </c>
      <c r="B47" s="26">
        <v>2</v>
      </c>
      <c r="C47" s="37">
        <v>1</v>
      </c>
      <c r="D47" s="45"/>
      <c r="E47" s="26"/>
      <c r="F47" s="31"/>
      <c r="G47" s="167" t="s">
        <v>725</v>
      </c>
      <c r="H47" s="145">
        <v>14</v>
      </c>
      <c r="I47" s="89">
        <f>I48</f>
        <v>274920</v>
      </c>
      <c r="J47" s="91">
        <f t="shared" si="3"/>
        <v>104970</v>
      </c>
      <c r="K47" s="284">
        <f t="shared" si="3"/>
        <v>90931.62999999999</v>
      </c>
      <c r="L47" s="282">
        <f t="shared" si="3"/>
        <v>90931.62999999999</v>
      </c>
      <c r="Q47" s="259"/>
      <c r="R47" s="257"/>
    </row>
    <row r="48" spans="1:18" ht="15.75">
      <c r="A48" s="27">
        <v>2</v>
      </c>
      <c r="B48" s="26">
        <v>2</v>
      </c>
      <c r="C48" s="37">
        <v>1</v>
      </c>
      <c r="D48" s="45">
        <v>1</v>
      </c>
      <c r="E48" s="26"/>
      <c r="F48" s="31"/>
      <c r="G48" s="167" t="s">
        <v>725</v>
      </c>
      <c r="H48" s="145">
        <v>15</v>
      </c>
      <c r="I48" s="89">
        <f>I49</f>
        <v>274920</v>
      </c>
      <c r="J48" s="91">
        <f t="shared" si="3"/>
        <v>104970</v>
      </c>
      <c r="K48" s="289">
        <f t="shared" si="3"/>
        <v>90931.62999999999</v>
      </c>
      <c r="L48" s="289">
        <f t="shared" si="3"/>
        <v>90931.62999999999</v>
      </c>
      <c r="Q48" s="257"/>
      <c r="R48" s="259"/>
    </row>
    <row r="49" spans="1:18" ht="24.75" customHeight="1">
      <c r="A49" s="30">
        <v>2</v>
      </c>
      <c r="B49" s="34">
        <v>2</v>
      </c>
      <c r="C49" s="39">
        <v>1</v>
      </c>
      <c r="D49" s="9">
        <v>1</v>
      </c>
      <c r="E49" s="34">
        <v>1</v>
      </c>
      <c r="F49" s="54"/>
      <c r="G49" s="167" t="s">
        <v>725</v>
      </c>
      <c r="H49" s="145">
        <v>16</v>
      </c>
      <c r="I49" s="105">
        <f>SUM(I50:I64)</f>
        <v>274920</v>
      </c>
      <c r="J49" s="105">
        <f>SUM(J50:J64)</f>
        <v>104970</v>
      </c>
      <c r="K49" s="288">
        <f>SUM(K50:K64)</f>
        <v>90931.62999999999</v>
      </c>
      <c r="L49" s="288">
        <f>SUM(L50:L64)</f>
        <v>90931.62999999999</v>
      </c>
      <c r="Q49" s="257"/>
      <c r="R49" s="259"/>
    </row>
    <row r="50" spans="1:18" ht="15.75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2">
        <v>1</v>
      </c>
      <c r="G50" s="45" t="s">
        <v>667</v>
      </c>
      <c r="H50" s="145">
        <v>17</v>
      </c>
      <c r="I50" s="80">
        <v>56700</v>
      </c>
      <c r="J50" s="80">
        <v>18200</v>
      </c>
      <c r="K50" s="281">
        <v>16817.330000000002</v>
      </c>
      <c r="L50" s="281">
        <v>16817.330000000002</v>
      </c>
      <c r="Q50" s="257"/>
      <c r="R50" s="259"/>
    </row>
    <row r="51" spans="1:18" ht="26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2</v>
      </c>
      <c r="G51" s="45" t="s">
        <v>726</v>
      </c>
      <c r="H51" s="145">
        <v>18</v>
      </c>
      <c r="I51" s="80">
        <v>600</v>
      </c>
      <c r="J51" s="80">
        <v>200</v>
      </c>
      <c r="K51" s="80">
        <v>14.6</v>
      </c>
      <c r="L51" s="80">
        <v>14.6</v>
      </c>
      <c r="Q51" s="257"/>
      <c r="R51" s="259"/>
    </row>
    <row r="52" spans="1:18" ht="26.25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5</v>
      </c>
      <c r="G52" s="45" t="s">
        <v>727</v>
      </c>
      <c r="H52" s="145">
        <v>19</v>
      </c>
      <c r="I52" s="80">
        <v>3500</v>
      </c>
      <c r="J52" s="80">
        <v>870</v>
      </c>
      <c r="K52" s="281">
        <v>730.19</v>
      </c>
      <c r="L52" s="281">
        <v>730.19</v>
      </c>
      <c r="Q52" s="257"/>
      <c r="R52" s="259"/>
    </row>
    <row r="53" spans="1:18" ht="27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6</v>
      </c>
      <c r="G53" s="45" t="s">
        <v>695</v>
      </c>
      <c r="H53" s="145">
        <v>20</v>
      </c>
      <c r="I53" s="80">
        <v>26000</v>
      </c>
      <c r="J53" s="80">
        <v>9320</v>
      </c>
      <c r="K53" s="281">
        <v>7592.58</v>
      </c>
      <c r="L53" s="281">
        <v>7592.58</v>
      </c>
      <c r="Q53" s="257"/>
      <c r="R53" s="259"/>
    </row>
    <row r="54" spans="1:18" ht="26.25" customHeight="1">
      <c r="A54" s="48">
        <v>2</v>
      </c>
      <c r="B54" s="36">
        <v>2</v>
      </c>
      <c r="C54" s="41">
        <v>1</v>
      </c>
      <c r="D54" s="47">
        <v>1</v>
      </c>
      <c r="E54" s="36">
        <v>1</v>
      </c>
      <c r="F54" s="29">
        <v>7</v>
      </c>
      <c r="G54" s="47" t="s">
        <v>728</v>
      </c>
      <c r="H54" s="145">
        <v>21</v>
      </c>
      <c r="I54" s="80"/>
      <c r="J54" s="80"/>
      <c r="K54" s="80"/>
      <c r="L54" s="80"/>
      <c r="Q54" s="257"/>
      <c r="R54" s="259"/>
    </row>
    <row r="55" spans="1:18" ht="12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11</v>
      </c>
      <c r="G55" s="45" t="s">
        <v>672</v>
      </c>
      <c r="H55" s="145">
        <v>22</v>
      </c>
      <c r="I55" s="81"/>
      <c r="J55" s="80"/>
      <c r="K55" s="80"/>
      <c r="L55" s="80"/>
      <c r="Q55" s="257"/>
      <c r="R55" s="259"/>
    </row>
    <row r="56" spans="1:18" ht="15.75" customHeight="1">
      <c r="A56" s="30">
        <v>2</v>
      </c>
      <c r="B56" s="49">
        <v>2</v>
      </c>
      <c r="C56" s="50">
        <v>1</v>
      </c>
      <c r="D56" s="50">
        <v>1</v>
      </c>
      <c r="E56" s="50">
        <v>1</v>
      </c>
      <c r="F56" s="55">
        <v>12</v>
      </c>
      <c r="G56" s="170" t="s">
        <v>673</v>
      </c>
      <c r="H56" s="145">
        <v>23</v>
      </c>
      <c r="I56" s="84"/>
      <c r="J56" s="80"/>
      <c r="K56" s="80"/>
      <c r="L56" s="80"/>
      <c r="Q56" s="257"/>
      <c r="R56" s="259"/>
    </row>
    <row r="57" spans="1:18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14</v>
      </c>
      <c r="G57" s="261" t="s">
        <v>674</v>
      </c>
      <c r="H57" s="145">
        <v>24</v>
      </c>
      <c r="I57" s="81"/>
      <c r="J57" s="81"/>
      <c r="K57" s="81"/>
      <c r="L57" s="81"/>
      <c r="Q57" s="257"/>
      <c r="R57" s="259"/>
    </row>
    <row r="58" spans="1:18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15</v>
      </c>
      <c r="G58" s="168" t="s">
        <v>729</v>
      </c>
      <c r="H58" s="145">
        <v>25</v>
      </c>
      <c r="I58" s="81">
        <v>6200</v>
      </c>
      <c r="J58" s="80">
        <v>1000</v>
      </c>
      <c r="K58" s="281">
        <v>650</v>
      </c>
      <c r="L58" s="281">
        <v>650</v>
      </c>
      <c r="Q58" s="257"/>
      <c r="R58" s="259"/>
    </row>
    <row r="59" spans="1:18" ht="15.75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16</v>
      </c>
      <c r="G59" s="45" t="s">
        <v>676</v>
      </c>
      <c r="H59" s="145">
        <v>26</v>
      </c>
      <c r="I59" s="81">
        <v>4000</v>
      </c>
      <c r="J59" s="80">
        <v>1200</v>
      </c>
      <c r="K59" s="281">
        <v>699.97</v>
      </c>
      <c r="L59" s="281">
        <v>699.97</v>
      </c>
      <c r="Q59" s="257"/>
      <c r="R59" s="259"/>
    </row>
    <row r="60" spans="1:18" ht="27.7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17</v>
      </c>
      <c r="G60" s="45" t="s">
        <v>696</v>
      </c>
      <c r="H60" s="145">
        <v>27</v>
      </c>
      <c r="I60" s="81"/>
      <c r="J60" s="81"/>
      <c r="K60" s="81"/>
      <c r="L60" s="81"/>
      <c r="Q60" s="257"/>
      <c r="R60" s="259"/>
    </row>
    <row r="61" spans="1:18" ht="14.25" customHeight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20</v>
      </c>
      <c r="G61" s="45" t="s">
        <v>697</v>
      </c>
      <c r="H61" s="145">
        <v>28</v>
      </c>
      <c r="I61" s="81">
        <v>110100</v>
      </c>
      <c r="J61" s="80">
        <v>56500</v>
      </c>
      <c r="K61" s="281">
        <v>48674.81</v>
      </c>
      <c r="L61" s="281">
        <v>48674.81</v>
      </c>
      <c r="Q61" s="257"/>
      <c r="R61" s="259"/>
    </row>
    <row r="62" spans="1:18" ht="27.75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21</v>
      </c>
      <c r="G62" s="168" t="s">
        <v>698</v>
      </c>
      <c r="H62" s="145">
        <v>29</v>
      </c>
      <c r="I62" s="81">
        <v>13420</v>
      </c>
      <c r="J62" s="80">
        <v>2800</v>
      </c>
      <c r="K62" s="281">
        <v>1732.43</v>
      </c>
      <c r="L62" s="281">
        <v>1732.43</v>
      </c>
      <c r="Q62" s="257"/>
      <c r="R62" s="259"/>
    </row>
    <row r="63" spans="1:18" ht="12" customHeight="1">
      <c r="A63" s="172">
        <v>2</v>
      </c>
      <c r="B63" s="65">
        <v>2</v>
      </c>
      <c r="C63" s="64">
        <v>1</v>
      </c>
      <c r="D63" s="64">
        <v>1</v>
      </c>
      <c r="E63" s="64">
        <v>1</v>
      </c>
      <c r="F63" s="247">
        <v>22</v>
      </c>
      <c r="G63" s="168" t="s">
        <v>680</v>
      </c>
      <c r="H63" s="145">
        <v>30</v>
      </c>
      <c r="I63" s="81"/>
      <c r="J63" s="80"/>
      <c r="K63" s="80"/>
      <c r="L63" s="80"/>
      <c r="Q63" s="257"/>
      <c r="R63" s="259"/>
    </row>
    <row r="64" spans="1:18" ht="15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30</v>
      </c>
      <c r="G64" s="168" t="s">
        <v>699</v>
      </c>
      <c r="H64" s="145">
        <v>31</v>
      </c>
      <c r="I64" s="81">
        <v>54400</v>
      </c>
      <c r="J64" s="80">
        <v>14880</v>
      </c>
      <c r="K64" s="281">
        <v>14019.72</v>
      </c>
      <c r="L64" s="281">
        <v>14019.72</v>
      </c>
      <c r="Q64" s="257"/>
      <c r="R64" s="259"/>
    </row>
    <row r="65" spans="1:18" ht="14.25" customHeight="1">
      <c r="A65" s="100">
        <v>2</v>
      </c>
      <c r="B65" s="101">
        <v>3</v>
      </c>
      <c r="C65" s="57"/>
      <c r="D65" s="41"/>
      <c r="E65" s="41"/>
      <c r="F65" s="29"/>
      <c r="G65" s="103" t="s">
        <v>563</v>
      </c>
      <c r="H65" s="145">
        <v>32</v>
      </c>
      <c r="I65" s="86">
        <f>I66</f>
        <v>0</v>
      </c>
      <c r="J65" s="86">
        <f t="shared" ref="J65:L65" si="4">J66</f>
        <v>0</v>
      </c>
      <c r="K65" s="86">
        <f t="shared" si="4"/>
        <v>0</v>
      </c>
      <c r="L65" s="86">
        <f t="shared" si="4"/>
        <v>0</v>
      </c>
    </row>
    <row r="66" spans="1:18" ht="13.5" customHeight="1">
      <c r="A66" s="27">
        <v>2</v>
      </c>
      <c r="B66" s="26">
        <v>3</v>
      </c>
      <c r="C66" s="37">
        <v>1</v>
      </c>
      <c r="D66" s="37"/>
      <c r="E66" s="37"/>
      <c r="F66" s="31"/>
      <c r="G66" s="168" t="s">
        <v>30</v>
      </c>
      <c r="H66" s="145">
        <v>33</v>
      </c>
      <c r="I66" s="89">
        <f>SUM(I67+I72+I77)</f>
        <v>0</v>
      </c>
      <c r="J66" s="90">
        <f>SUM(J67+J72+J77)</f>
        <v>0</v>
      </c>
      <c r="K66" s="91">
        <f>SUM(K67+K72+K77)</f>
        <v>0</v>
      </c>
      <c r="L66" s="89">
        <f>SUM(L67+L72+L77)</f>
        <v>0</v>
      </c>
      <c r="Q66" s="259"/>
      <c r="R66" s="257"/>
    </row>
    <row r="67" spans="1:18" ht="15" customHeight="1">
      <c r="A67" s="27">
        <v>2</v>
      </c>
      <c r="B67" s="26">
        <v>3</v>
      </c>
      <c r="C67" s="37">
        <v>1</v>
      </c>
      <c r="D67" s="37">
        <v>1</v>
      </c>
      <c r="E67" s="37"/>
      <c r="F67" s="31"/>
      <c r="G67" s="168" t="s">
        <v>572</v>
      </c>
      <c r="H67" s="145">
        <v>34</v>
      </c>
      <c r="I67" s="89">
        <f>I68</f>
        <v>0</v>
      </c>
      <c r="J67" s="90">
        <f>J68</f>
        <v>0</v>
      </c>
      <c r="K67" s="91">
        <f>K68</f>
        <v>0</v>
      </c>
      <c r="L67" s="89">
        <f>L68</f>
        <v>0</v>
      </c>
      <c r="Q67" s="257"/>
      <c r="R67" s="259"/>
    </row>
    <row r="68" spans="1:18" ht="13.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/>
      <c r="G68" s="168" t="s">
        <v>572</v>
      </c>
      <c r="H68" s="145">
        <v>35</v>
      </c>
      <c r="I68" s="89">
        <f>SUM(I69:I71)</f>
        <v>0</v>
      </c>
      <c r="J68" s="90">
        <f>SUM(J69:J71)</f>
        <v>0</v>
      </c>
      <c r="K68" s="91">
        <f>SUM(K69:K71)</f>
        <v>0</v>
      </c>
      <c r="L68" s="89">
        <f>SUM(L69:L71)</f>
        <v>0</v>
      </c>
      <c r="Q68" s="257"/>
      <c r="R68" s="259"/>
    </row>
    <row r="69" spans="1:18" s="8" customFormat="1" ht="25.5" customHeight="1">
      <c r="A69" s="27">
        <v>2</v>
      </c>
      <c r="B69" s="26">
        <v>3</v>
      </c>
      <c r="C69" s="37">
        <v>1</v>
      </c>
      <c r="D69" s="37">
        <v>1</v>
      </c>
      <c r="E69" s="37">
        <v>1</v>
      </c>
      <c r="F69" s="31">
        <v>1</v>
      </c>
      <c r="G69" s="45" t="s">
        <v>10</v>
      </c>
      <c r="H69" s="145">
        <v>36</v>
      </c>
      <c r="I69" s="81"/>
      <c r="J69" s="81"/>
      <c r="K69" s="81"/>
      <c r="L69" s="81"/>
      <c r="Q69" s="257"/>
      <c r="R69" s="259"/>
    </row>
    <row r="70" spans="1:18" ht="19.5" customHeight="1">
      <c r="A70" s="27">
        <v>2</v>
      </c>
      <c r="B70" s="36">
        <v>3</v>
      </c>
      <c r="C70" s="41">
        <v>1</v>
      </c>
      <c r="D70" s="41">
        <v>1</v>
      </c>
      <c r="E70" s="41">
        <v>1</v>
      </c>
      <c r="F70" s="29">
        <v>2</v>
      </c>
      <c r="G70" s="47" t="s">
        <v>4</v>
      </c>
      <c r="H70" s="145">
        <v>37</v>
      </c>
      <c r="I70" s="78"/>
      <c r="J70" s="78"/>
      <c r="K70" s="78"/>
      <c r="L70" s="78"/>
      <c r="Q70" s="257"/>
      <c r="R70" s="259"/>
    </row>
    <row r="71" spans="1:18" ht="16.5" customHeight="1">
      <c r="A71" s="26">
        <v>2</v>
      </c>
      <c r="B71" s="37">
        <v>3</v>
      </c>
      <c r="C71" s="37">
        <v>1</v>
      </c>
      <c r="D71" s="37">
        <v>1</v>
      </c>
      <c r="E71" s="37">
        <v>1</v>
      </c>
      <c r="F71" s="31">
        <v>3</v>
      </c>
      <c r="G71" s="45" t="s">
        <v>91</v>
      </c>
      <c r="H71" s="145">
        <v>38</v>
      </c>
      <c r="I71" s="81"/>
      <c r="J71" s="81"/>
      <c r="K71" s="81"/>
      <c r="L71" s="81"/>
      <c r="Q71" s="257"/>
      <c r="R71" s="259"/>
    </row>
    <row r="72" spans="1:18" ht="29.25" customHeight="1">
      <c r="A72" s="36">
        <v>2</v>
      </c>
      <c r="B72" s="41">
        <v>3</v>
      </c>
      <c r="C72" s="41">
        <v>1</v>
      </c>
      <c r="D72" s="41">
        <v>2</v>
      </c>
      <c r="E72" s="41"/>
      <c r="F72" s="29"/>
      <c r="G72" s="167" t="s">
        <v>573</v>
      </c>
      <c r="H72" s="145">
        <v>39</v>
      </c>
      <c r="I72" s="86">
        <f>I73</f>
        <v>0</v>
      </c>
      <c r="J72" s="87">
        <f>J73</f>
        <v>0</v>
      </c>
      <c r="K72" s="88">
        <f>K73</f>
        <v>0</v>
      </c>
      <c r="L72" s="88">
        <f>L73</f>
        <v>0</v>
      </c>
      <c r="Q72" s="257"/>
      <c r="R72" s="259"/>
    </row>
    <row r="73" spans="1:18" ht="27" customHeight="1">
      <c r="A73" s="34">
        <v>2</v>
      </c>
      <c r="B73" s="39">
        <v>3</v>
      </c>
      <c r="C73" s="39">
        <v>1</v>
      </c>
      <c r="D73" s="39">
        <v>2</v>
      </c>
      <c r="E73" s="39">
        <v>1</v>
      </c>
      <c r="F73" s="54"/>
      <c r="G73" s="167" t="s">
        <v>573</v>
      </c>
      <c r="H73" s="145">
        <v>40</v>
      </c>
      <c r="I73" s="104">
        <f>SUM(I74:I76)</f>
        <v>0</v>
      </c>
      <c r="J73" s="108">
        <f>SUM(J74:J76)</f>
        <v>0</v>
      </c>
      <c r="K73" s="109">
        <f>SUM(K74:K76)</f>
        <v>0</v>
      </c>
      <c r="L73" s="91">
        <f>SUM(L74:L76)</f>
        <v>0</v>
      </c>
      <c r="Q73" s="257"/>
      <c r="R73" s="259"/>
    </row>
    <row r="74" spans="1:18" s="8" customFormat="1" ht="27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1</v>
      </c>
      <c r="G74" s="27" t="s">
        <v>10</v>
      </c>
      <c r="H74" s="145">
        <v>41</v>
      </c>
      <c r="I74" s="81"/>
      <c r="J74" s="81"/>
      <c r="K74" s="81"/>
      <c r="L74" s="81"/>
      <c r="Q74" s="257"/>
      <c r="R74" s="259"/>
    </row>
    <row r="75" spans="1:18" ht="16.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2</v>
      </c>
      <c r="G75" s="27" t="s">
        <v>4</v>
      </c>
      <c r="H75" s="145">
        <v>42</v>
      </c>
      <c r="I75" s="81"/>
      <c r="J75" s="81"/>
      <c r="K75" s="81"/>
      <c r="L75" s="81"/>
      <c r="Q75" s="257"/>
      <c r="R75" s="259"/>
    </row>
    <row r="76" spans="1:18" ht="15" customHeight="1">
      <c r="A76" s="26">
        <v>2</v>
      </c>
      <c r="B76" s="37">
        <v>3</v>
      </c>
      <c r="C76" s="37">
        <v>1</v>
      </c>
      <c r="D76" s="37">
        <v>2</v>
      </c>
      <c r="E76" s="37">
        <v>1</v>
      </c>
      <c r="F76" s="31">
        <v>3</v>
      </c>
      <c r="G76" s="172" t="s">
        <v>91</v>
      </c>
      <c r="H76" s="145">
        <v>43</v>
      </c>
      <c r="I76" s="81"/>
      <c r="J76" s="81"/>
      <c r="K76" s="81"/>
      <c r="L76" s="81"/>
      <c r="Q76" s="257"/>
      <c r="R76" s="259"/>
    </row>
    <row r="77" spans="1:18" ht="27.75" customHeight="1">
      <c r="A77" s="26">
        <v>2</v>
      </c>
      <c r="B77" s="37">
        <v>3</v>
      </c>
      <c r="C77" s="37">
        <v>1</v>
      </c>
      <c r="D77" s="37">
        <v>3</v>
      </c>
      <c r="E77" s="37"/>
      <c r="F77" s="31"/>
      <c r="G77" s="172" t="s">
        <v>745</v>
      </c>
      <c r="H77" s="145">
        <v>44</v>
      </c>
      <c r="I77" s="89">
        <f>I78</f>
        <v>0</v>
      </c>
      <c r="J77" s="90">
        <f>J78</f>
        <v>0</v>
      </c>
      <c r="K77" s="91">
        <f>K78</f>
        <v>0</v>
      </c>
      <c r="L77" s="91">
        <f>L78</f>
        <v>0</v>
      </c>
      <c r="Q77" s="257"/>
      <c r="R77" s="259"/>
    </row>
    <row r="78" spans="1:18" ht="26.25" customHeight="1">
      <c r="A78" s="26">
        <v>2</v>
      </c>
      <c r="B78" s="37">
        <v>3</v>
      </c>
      <c r="C78" s="37">
        <v>1</v>
      </c>
      <c r="D78" s="37">
        <v>3</v>
      </c>
      <c r="E78" s="37">
        <v>1</v>
      </c>
      <c r="F78" s="31"/>
      <c r="G78" s="172" t="s">
        <v>746</v>
      </c>
      <c r="H78" s="145">
        <v>45</v>
      </c>
      <c r="I78" s="89">
        <f>SUM(I79:I81)</f>
        <v>0</v>
      </c>
      <c r="J78" s="90">
        <f>SUM(J79:J81)</f>
        <v>0</v>
      </c>
      <c r="K78" s="91">
        <f>SUM(K79:K81)</f>
        <v>0</v>
      </c>
      <c r="L78" s="91">
        <f>SUM(L79:L81)</f>
        <v>0</v>
      </c>
      <c r="Q78" s="257"/>
      <c r="R78" s="259"/>
    </row>
    <row r="79" spans="1:18" ht="15" customHeight="1">
      <c r="A79" s="36">
        <v>2</v>
      </c>
      <c r="B79" s="41">
        <v>3</v>
      </c>
      <c r="C79" s="41">
        <v>1</v>
      </c>
      <c r="D79" s="41">
        <v>3</v>
      </c>
      <c r="E79" s="41">
        <v>1</v>
      </c>
      <c r="F79" s="29">
        <v>1</v>
      </c>
      <c r="G79" s="262" t="s">
        <v>574</v>
      </c>
      <c r="H79" s="145">
        <v>46</v>
      </c>
      <c r="I79" s="78"/>
      <c r="J79" s="78"/>
      <c r="K79" s="78"/>
      <c r="L79" s="78"/>
      <c r="Q79" s="257"/>
      <c r="R79" s="259"/>
    </row>
    <row r="80" spans="1:18" ht="16.5" customHeight="1">
      <c r="A80" s="26">
        <v>2</v>
      </c>
      <c r="B80" s="37">
        <v>3</v>
      </c>
      <c r="C80" s="37">
        <v>1</v>
      </c>
      <c r="D80" s="37">
        <v>3</v>
      </c>
      <c r="E80" s="37">
        <v>1</v>
      </c>
      <c r="F80" s="31">
        <v>2</v>
      </c>
      <c r="G80" s="172" t="s">
        <v>575</v>
      </c>
      <c r="H80" s="145">
        <v>47</v>
      </c>
      <c r="I80" s="81"/>
      <c r="J80" s="81"/>
      <c r="K80" s="81"/>
      <c r="L80" s="81"/>
      <c r="Q80" s="257"/>
      <c r="R80" s="259"/>
    </row>
    <row r="81" spans="1:18" ht="17.25" customHeight="1">
      <c r="A81" s="36">
        <v>2</v>
      </c>
      <c r="B81" s="41">
        <v>3</v>
      </c>
      <c r="C81" s="41">
        <v>1</v>
      </c>
      <c r="D81" s="41">
        <v>3</v>
      </c>
      <c r="E81" s="41">
        <v>1</v>
      </c>
      <c r="F81" s="29">
        <v>3</v>
      </c>
      <c r="G81" s="262" t="s">
        <v>576</v>
      </c>
      <c r="H81" s="145">
        <v>48</v>
      </c>
      <c r="I81" s="78"/>
      <c r="J81" s="78"/>
      <c r="K81" s="78"/>
      <c r="L81" s="78"/>
      <c r="Q81" s="257"/>
      <c r="R81" s="259"/>
    </row>
    <row r="82" spans="1:18" ht="12.75" customHeight="1">
      <c r="A82" s="36">
        <v>2</v>
      </c>
      <c r="B82" s="41">
        <v>3</v>
      </c>
      <c r="C82" s="41">
        <v>2</v>
      </c>
      <c r="D82" s="41"/>
      <c r="E82" s="41"/>
      <c r="F82" s="29"/>
      <c r="G82" s="262" t="s">
        <v>683</v>
      </c>
      <c r="H82" s="145">
        <v>49</v>
      </c>
      <c r="I82" s="89">
        <f>I83</f>
        <v>0</v>
      </c>
      <c r="J82" s="89">
        <f t="shared" ref="J82:L82" si="5">J83</f>
        <v>0</v>
      </c>
      <c r="K82" s="89">
        <f t="shared" si="5"/>
        <v>0</v>
      </c>
      <c r="L82" s="89">
        <f t="shared" si="5"/>
        <v>0</v>
      </c>
    </row>
    <row r="83" spans="1:18" ht="12" customHeight="1">
      <c r="A83" s="36">
        <v>2</v>
      </c>
      <c r="B83" s="41">
        <v>3</v>
      </c>
      <c r="C83" s="41">
        <v>2</v>
      </c>
      <c r="D83" s="41">
        <v>1</v>
      </c>
      <c r="E83" s="41"/>
      <c r="F83" s="29"/>
      <c r="G83" s="262" t="s">
        <v>683</v>
      </c>
      <c r="H83" s="145">
        <v>50</v>
      </c>
      <c r="I83" s="89">
        <f>I84</f>
        <v>0</v>
      </c>
      <c r="J83" s="89">
        <f t="shared" ref="J83:L83" si="6">J84</f>
        <v>0</v>
      </c>
      <c r="K83" s="89">
        <f t="shared" si="6"/>
        <v>0</v>
      </c>
      <c r="L83" s="89">
        <f t="shared" si="6"/>
        <v>0</v>
      </c>
    </row>
    <row r="84" spans="1:18" ht="15.75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/>
      <c r="G84" s="262" t="s">
        <v>683</v>
      </c>
      <c r="H84" s="145">
        <v>51</v>
      </c>
      <c r="I84" s="89">
        <f>SUM(I85)</f>
        <v>0</v>
      </c>
      <c r="J84" s="89">
        <f t="shared" ref="J84:L84" si="7">SUM(J85)</f>
        <v>0</v>
      </c>
      <c r="K84" s="89">
        <f t="shared" si="7"/>
        <v>0</v>
      </c>
      <c r="L84" s="89">
        <f t="shared" si="7"/>
        <v>0</v>
      </c>
    </row>
    <row r="85" spans="1:18" ht="13.5" customHeight="1">
      <c r="A85" s="36">
        <v>2</v>
      </c>
      <c r="B85" s="41">
        <v>3</v>
      </c>
      <c r="C85" s="41">
        <v>2</v>
      </c>
      <c r="D85" s="41">
        <v>1</v>
      </c>
      <c r="E85" s="41">
        <v>1</v>
      </c>
      <c r="F85" s="29">
        <v>1</v>
      </c>
      <c r="G85" s="262" t="s">
        <v>683</v>
      </c>
      <c r="H85" s="145">
        <v>52</v>
      </c>
      <c r="I85" s="81"/>
      <c r="J85" s="81"/>
      <c r="K85" s="81"/>
      <c r="L85" s="81"/>
    </row>
    <row r="86" spans="1:18" ht="16.5" customHeight="1">
      <c r="A86" s="35">
        <v>2</v>
      </c>
      <c r="B86" s="40">
        <v>4</v>
      </c>
      <c r="C86" s="40"/>
      <c r="D86" s="40"/>
      <c r="E86" s="40"/>
      <c r="F86" s="53"/>
      <c r="G86" s="33" t="s">
        <v>36</v>
      </c>
      <c r="H86" s="145">
        <v>53</v>
      </c>
      <c r="I86" s="89">
        <f>I87</f>
        <v>0</v>
      </c>
      <c r="J86" s="90">
        <f t="shared" ref="J86:L88" si="8">J87</f>
        <v>0</v>
      </c>
      <c r="K86" s="91">
        <f t="shared" si="8"/>
        <v>0</v>
      </c>
      <c r="L86" s="91">
        <f t="shared" si="8"/>
        <v>0</v>
      </c>
    </row>
    <row r="87" spans="1:18" ht="15.75" customHeight="1">
      <c r="A87" s="26">
        <v>2</v>
      </c>
      <c r="B87" s="37">
        <v>4</v>
      </c>
      <c r="C87" s="37">
        <v>1</v>
      </c>
      <c r="D87" s="37"/>
      <c r="E87" s="37"/>
      <c r="F87" s="31"/>
      <c r="G87" s="172" t="s">
        <v>94</v>
      </c>
      <c r="H87" s="145">
        <v>54</v>
      </c>
      <c r="I87" s="89">
        <f>I88</f>
        <v>0</v>
      </c>
      <c r="J87" s="90">
        <f t="shared" si="8"/>
        <v>0</v>
      </c>
      <c r="K87" s="91">
        <f t="shared" si="8"/>
        <v>0</v>
      </c>
      <c r="L87" s="91">
        <f t="shared" si="8"/>
        <v>0</v>
      </c>
    </row>
    <row r="88" spans="1:18" ht="17.25" customHeight="1">
      <c r="A88" s="26">
        <v>2</v>
      </c>
      <c r="B88" s="37">
        <v>4</v>
      </c>
      <c r="C88" s="37">
        <v>1</v>
      </c>
      <c r="D88" s="37">
        <v>1</v>
      </c>
      <c r="E88" s="37"/>
      <c r="F88" s="31"/>
      <c r="G88" s="27" t="s">
        <v>94</v>
      </c>
      <c r="H88" s="145">
        <v>55</v>
      </c>
      <c r="I88" s="89">
        <f>I89</f>
        <v>0</v>
      </c>
      <c r="J88" s="90">
        <f t="shared" si="8"/>
        <v>0</v>
      </c>
      <c r="K88" s="91">
        <f t="shared" si="8"/>
        <v>0</v>
      </c>
      <c r="L88" s="91">
        <f t="shared" si="8"/>
        <v>0</v>
      </c>
    </row>
    <row r="89" spans="1:18" ht="18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/>
      <c r="G89" s="27" t="s">
        <v>94</v>
      </c>
      <c r="H89" s="145">
        <v>56</v>
      </c>
      <c r="I89" s="89">
        <f>SUM(I90:I92)</f>
        <v>0</v>
      </c>
      <c r="J89" s="90">
        <f>SUM(J90:J92)</f>
        <v>0</v>
      </c>
      <c r="K89" s="91">
        <f>SUM(K90:K92)</f>
        <v>0</v>
      </c>
      <c r="L89" s="91">
        <f>SUM(L90:L92)</f>
        <v>0</v>
      </c>
    </row>
    <row r="90" spans="1:18" ht="14.25" customHeight="1">
      <c r="A90" s="26">
        <v>2</v>
      </c>
      <c r="B90" s="37">
        <v>4</v>
      </c>
      <c r="C90" s="37">
        <v>1</v>
      </c>
      <c r="D90" s="37">
        <v>1</v>
      </c>
      <c r="E90" s="37">
        <v>1</v>
      </c>
      <c r="F90" s="31">
        <v>1</v>
      </c>
      <c r="G90" s="27" t="s">
        <v>37</v>
      </c>
      <c r="H90" s="145">
        <v>57</v>
      </c>
      <c r="I90" s="81"/>
      <c r="J90" s="81"/>
      <c r="K90" s="81"/>
      <c r="L90" s="81"/>
    </row>
    <row r="91" spans="1:18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>
        <v>58</v>
      </c>
      <c r="I91" s="81"/>
      <c r="J91" s="81"/>
      <c r="K91" s="81"/>
      <c r="L91" s="81"/>
    </row>
    <row r="92" spans="1:18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>
        <v>59</v>
      </c>
      <c r="I92" s="81"/>
      <c r="J92" s="81"/>
      <c r="K92" s="81"/>
      <c r="L92" s="81"/>
    </row>
    <row r="93" spans="1:18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>
        <v>60</v>
      </c>
      <c r="I93" s="89">
        <f>SUM(I94+I99+I104)</f>
        <v>0</v>
      </c>
      <c r="J93" s="90">
        <f>SUM(J94+J99+J104)</f>
        <v>0</v>
      </c>
      <c r="K93" s="91">
        <f>SUM(K94+K99+K104)</f>
        <v>0</v>
      </c>
      <c r="L93" s="91">
        <f>SUM(L94+L99+L104)</f>
        <v>0</v>
      </c>
    </row>
    <row r="94" spans="1:18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>
        <v>61</v>
      </c>
      <c r="I94" s="86">
        <f>I95</f>
        <v>0</v>
      </c>
      <c r="J94" s="87">
        <f t="shared" ref="J94:L95" si="9">J95</f>
        <v>0</v>
      </c>
      <c r="K94" s="88">
        <f t="shared" si="9"/>
        <v>0</v>
      </c>
      <c r="L94" s="88">
        <f t="shared" si="9"/>
        <v>0</v>
      </c>
    </row>
    <row r="95" spans="1:18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>
        <v>62</v>
      </c>
      <c r="I95" s="89">
        <f>I96</f>
        <v>0</v>
      </c>
      <c r="J95" s="90">
        <f t="shared" si="9"/>
        <v>0</v>
      </c>
      <c r="K95" s="91">
        <f t="shared" si="9"/>
        <v>0</v>
      </c>
      <c r="L95" s="91">
        <f t="shared" si="9"/>
        <v>0</v>
      </c>
    </row>
    <row r="96" spans="1:18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>
        <v>63</v>
      </c>
      <c r="I96" s="89">
        <f>SUM(I97:I98)</f>
        <v>0</v>
      </c>
      <c r="J96" s="90">
        <f>SUM(J97:J98)</f>
        <v>0</v>
      </c>
      <c r="K96" s="91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579</v>
      </c>
      <c r="H97" s="145">
        <v>64</v>
      </c>
      <c r="I97" s="81"/>
      <c r="J97" s="81"/>
      <c r="K97" s="81"/>
      <c r="L97" s="81"/>
    </row>
    <row r="98" spans="1:12" ht="15.75" customHeight="1">
      <c r="A98" s="26">
        <v>2</v>
      </c>
      <c r="B98" s="37">
        <v>5</v>
      </c>
      <c r="C98" s="26">
        <v>1</v>
      </c>
      <c r="D98" s="37">
        <v>1</v>
      </c>
      <c r="E98" s="37">
        <v>1</v>
      </c>
      <c r="F98" s="25">
        <v>2</v>
      </c>
      <c r="G98" s="168" t="s">
        <v>564</v>
      </c>
      <c r="H98" s="145">
        <v>65</v>
      </c>
      <c r="I98" s="81"/>
      <c r="J98" s="81"/>
      <c r="K98" s="81"/>
      <c r="L98" s="81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>
        <v>66</v>
      </c>
      <c r="I99" s="89">
        <f>I100</f>
        <v>0</v>
      </c>
      <c r="J99" s="90">
        <f t="shared" ref="J99:L100" si="10">J100</f>
        <v>0</v>
      </c>
      <c r="K99" s="91">
        <f t="shared" si="10"/>
        <v>0</v>
      </c>
      <c r="L99" s="89">
        <f t="shared" si="10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45" t="s">
        <v>96</v>
      </c>
      <c r="H100" s="145">
        <v>67</v>
      </c>
      <c r="I100" s="89">
        <f>I101</f>
        <v>0</v>
      </c>
      <c r="J100" s="90">
        <f t="shared" si="10"/>
        <v>0</v>
      </c>
      <c r="K100" s="91">
        <f t="shared" si="10"/>
        <v>0</v>
      </c>
      <c r="L100" s="89">
        <f t="shared" si="10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45" t="s">
        <v>96</v>
      </c>
      <c r="H101" s="145">
        <v>68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168" t="s">
        <v>580</v>
      </c>
      <c r="H102" s="145">
        <v>69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168" t="s">
        <v>581</v>
      </c>
      <c r="H103" s="145">
        <v>70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168" t="s">
        <v>582</v>
      </c>
      <c r="H104" s="145">
        <v>71</v>
      </c>
      <c r="I104" s="89">
        <f>I105</f>
        <v>0</v>
      </c>
      <c r="J104" s="90">
        <f t="shared" ref="J104:L105" si="11">J105</f>
        <v>0</v>
      </c>
      <c r="K104" s="91">
        <f t="shared" si="11"/>
        <v>0</v>
      </c>
      <c r="L104" s="89">
        <f t="shared" si="11"/>
        <v>0</v>
      </c>
    </row>
    <row r="105" spans="1:12" ht="27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168" t="s">
        <v>583</v>
      </c>
      <c r="H105" s="145">
        <v>72</v>
      </c>
      <c r="I105" s="89">
        <f>I106</f>
        <v>0</v>
      </c>
      <c r="J105" s="90">
        <f t="shared" si="11"/>
        <v>0</v>
      </c>
      <c r="K105" s="91">
        <f t="shared" si="11"/>
        <v>0</v>
      </c>
      <c r="L105" s="89">
        <f t="shared" si="11"/>
        <v>0</v>
      </c>
    </row>
    <row r="106" spans="1:12" ht="30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171" t="s">
        <v>583</v>
      </c>
      <c r="H106" s="145">
        <v>73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168" t="s">
        <v>583</v>
      </c>
      <c r="H107" s="145">
        <v>74</v>
      </c>
      <c r="I107" s="81"/>
      <c r="J107" s="81"/>
      <c r="K107" s="81"/>
      <c r="L107" s="81"/>
    </row>
    <row r="108" spans="1:12" ht="26.2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171" t="s">
        <v>565</v>
      </c>
      <c r="H108" s="145">
        <v>75</v>
      </c>
      <c r="I108" s="81"/>
      <c r="J108" s="81"/>
      <c r="K108" s="81"/>
      <c r="L108" s="81"/>
    </row>
    <row r="109" spans="1:12" ht="27.75" customHeight="1">
      <c r="A109" s="249">
        <v>2</v>
      </c>
      <c r="B109" s="250">
        <v>5</v>
      </c>
      <c r="C109" s="169">
        <v>3</v>
      </c>
      <c r="D109" s="171">
        <v>2</v>
      </c>
      <c r="E109" s="250"/>
      <c r="F109" s="251"/>
      <c r="G109" s="171" t="s">
        <v>212</v>
      </c>
      <c r="H109" s="145">
        <v>76</v>
      </c>
      <c r="I109" s="104">
        <f>I110</f>
        <v>0</v>
      </c>
      <c r="J109" s="104">
        <f t="shared" ref="J109:L109" si="12">J110</f>
        <v>0</v>
      </c>
      <c r="K109" s="104">
        <f t="shared" si="12"/>
        <v>0</v>
      </c>
      <c r="L109" s="104">
        <f t="shared" si="12"/>
        <v>0</v>
      </c>
    </row>
    <row r="110" spans="1:12" ht="25.5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/>
      <c r="G110" s="171" t="s">
        <v>212</v>
      </c>
      <c r="H110" s="145">
        <v>77</v>
      </c>
      <c r="I110" s="104">
        <f>SUM(I111:I112)</f>
        <v>0</v>
      </c>
      <c r="J110" s="104">
        <f t="shared" ref="J110:L110" si="13">SUM(J111:J112)</f>
        <v>0</v>
      </c>
      <c r="K110" s="104">
        <f t="shared" si="13"/>
        <v>0</v>
      </c>
      <c r="L110" s="104">
        <f t="shared" si="13"/>
        <v>0</v>
      </c>
    </row>
    <row r="111" spans="1:12" ht="30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1</v>
      </c>
      <c r="G111" s="171" t="s">
        <v>212</v>
      </c>
      <c r="H111" s="145">
        <v>78</v>
      </c>
      <c r="I111" s="81"/>
      <c r="J111" s="81"/>
      <c r="K111" s="81"/>
      <c r="L111" s="81"/>
    </row>
    <row r="112" spans="1:12" ht="18" customHeight="1">
      <c r="A112" s="249">
        <v>2</v>
      </c>
      <c r="B112" s="250">
        <v>5</v>
      </c>
      <c r="C112" s="169">
        <v>3</v>
      </c>
      <c r="D112" s="171">
        <v>2</v>
      </c>
      <c r="E112" s="250">
        <v>1</v>
      </c>
      <c r="F112" s="251">
        <v>2</v>
      </c>
      <c r="G112" s="171" t="s">
        <v>213</v>
      </c>
      <c r="H112" s="145">
        <v>79</v>
      </c>
      <c r="I112" s="81"/>
      <c r="J112" s="81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02" t="s">
        <v>43</v>
      </c>
      <c r="H113" s="145">
        <v>80</v>
      </c>
      <c r="I113" s="89">
        <f>SUM(I114+I119+I123+I127+I131+I135)</f>
        <v>0</v>
      </c>
      <c r="J113" s="89">
        <f t="shared" ref="J113:L113" si="14">SUM(J114+J119+J123+J127+J131+J135)</f>
        <v>0</v>
      </c>
      <c r="K113" s="89">
        <f t="shared" si="14"/>
        <v>0</v>
      </c>
      <c r="L113" s="89">
        <f t="shared" si="14"/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71" t="s">
        <v>98</v>
      </c>
      <c r="H114" s="145">
        <v>81</v>
      </c>
      <c r="I114" s="104">
        <f>I115</f>
        <v>0</v>
      </c>
      <c r="J114" s="108">
        <f t="shared" ref="J114:L115" si="15">J115</f>
        <v>0</v>
      </c>
      <c r="K114" s="109">
        <f t="shared" si="15"/>
        <v>0</v>
      </c>
      <c r="L114" s="104">
        <f t="shared" si="15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45" t="s">
        <v>98</v>
      </c>
      <c r="H115" s="145">
        <v>82</v>
      </c>
      <c r="I115" s="89">
        <f>I116</f>
        <v>0</v>
      </c>
      <c r="J115" s="90">
        <f t="shared" si="15"/>
        <v>0</v>
      </c>
      <c r="K115" s="91">
        <f t="shared" si="15"/>
        <v>0</v>
      </c>
      <c r="L115" s="89">
        <f t="shared" si="15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45" t="s">
        <v>98</v>
      </c>
      <c r="H116" s="145">
        <v>83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45" t="s">
        <v>44</v>
      </c>
      <c r="H117" s="145">
        <v>84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7" t="s">
        <v>99</v>
      </c>
      <c r="H118" s="145">
        <v>85</v>
      </c>
      <c r="I118" s="78"/>
      <c r="J118" s="78"/>
      <c r="K118" s="78"/>
      <c r="L118" s="78"/>
    </row>
    <row r="119" spans="1:12" ht="25.5">
      <c r="A119" s="27">
        <v>2</v>
      </c>
      <c r="B119" s="26">
        <v>6</v>
      </c>
      <c r="C119" s="37">
        <v>2</v>
      </c>
      <c r="D119" s="45"/>
      <c r="E119" s="26"/>
      <c r="F119" s="25"/>
      <c r="G119" s="168" t="s">
        <v>684</v>
      </c>
      <c r="H119" s="145">
        <v>86</v>
      </c>
      <c r="I119" s="89">
        <f>I120</f>
        <v>0</v>
      </c>
      <c r="J119" s="90">
        <f t="shared" ref="J119:L121" si="16">J120</f>
        <v>0</v>
      </c>
      <c r="K119" s="91">
        <f t="shared" si="16"/>
        <v>0</v>
      </c>
      <c r="L119" s="89">
        <f t="shared" si="16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168" t="s">
        <v>684</v>
      </c>
      <c r="H120" s="145">
        <v>87</v>
      </c>
      <c r="I120" s="89">
        <f>I121</f>
        <v>0</v>
      </c>
      <c r="J120" s="90">
        <f t="shared" si="16"/>
        <v>0</v>
      </c>
      <c r="K120" s="91">
        <f t="shared" si="16"/>
        <v>0</v>
      </c>
      <c r="L120" s="89">
        <f t="shared" si="16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168" t="s">
        <v>684</v>
      </c>
      <c r="H121" s="145">
        <v>88</v>
      </c>
      <c r="I121" s="110">
        <f>I122</f>
        <v>0</v>
      </c>
      <c r="J121" s="111">
        <f t="shared" si="16"/>
        <v>0</v>
      </c>
      <c r="K121" s="112">
        <f t="shared" si="16"/>
        <v>0</v>
      </c>
      <c r="L121" s="110">
        <f t="shared" si="16"/>
        <v>0</v>
      </c>
    </row>
    <row r="122" spans="1:12" ht="25.5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168" t="s">
        <v>684</v>
      </c>
      <c r="H122" s="145">
        <v>89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7" t="s">
        <v>45</v>
      </c>
      <c r="H123" s="145">
        <v>90</v>
      </c>
      <c r="I123" s="86">
        <f>I124</f>
        <v>0</v>
      </c>
      <c r="J123" s="87">
        <f t="shared" ref="J123:L125" si="17">J124</f>
        <v>0</v>
      </c>
      <c r="K123" s="88">
        <f t="shared" si="17"/>
        <v>0</v>
      </c>
      <c r="L123" s="86">
        <f t="shared" si="17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45" t="s">
        <v>45</v>
      </c>
      <c r="H124" s="145">
        <v>91</v>
      </c>
      <c r="I124" s="89">
        <f>I125</f>
        <v>0</v>
      </c>
      <c r="J124" s="90">
        <f t="shared" si="17"/>
        <v>0</v>
      </c>
      <c r="K124" s="91">
        <f t="shared" si="17"/>
        <v>0</v>
      </c>
      <c r="L124" s="89">
        <f t="shared" si="17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45" t="s">
        <v>45</v>
      </c>
      <c r="H125" s="145">
        <v>92</v>
      </c>
      <c r="I125" s="89">
        <f>I126</f>
        <v>0</v>
      </c>
      <c r="J125" s="90">
        <f t="shared" si="17"/>
        <v>0</v>
      </c>
      <c r="K125" s="91">
        <f t="shared" si="17"/>
        <v>0</v>
      </c>
      <c r="L125" s="89">
        <f t="shared" si="17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45" t="s">
        <v>45</v>
      </c>
      <c r="H126" s="145">
        <v>93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7" t="s">
        <v>46</v>
      </c>
      <c r="H127" s="145">
        <v>94</v>
      </c>
      <c r="I127" s="86">
        <f>I128</f>
        <v>0</v>
      </c>
      <c r="J127" s="87">
        <f t="shared" ref="J127:L129" si="18">J128</f>
        <v>0</v>
      </c>
      <c r="K127" s="88">
        <f t="shared" si="18"/>
        <v>0</v>
      </c>
      <c r="L127" s="86">
        <f t="shared" si="18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45" t="s">
        <v>46</v>
      </c>
      <c r="H128" s="145">
        <v>95</v>
      </c>
      <c r="I128" s="89">
        <f>I129</f>
        <v>0</v>
      </c>
      <c r="J128" s="90">
        <f t="shared" si="18"/>
        <v>0</v>
      </c>
      <c r="K128" s="91">
        <f t="shared" si="18"/>
        <v>0</v>
      </c>
      <c r="L128" s="89">
        <f t="shared" si="18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45" t="s">
        <v>46</v>
      </c>
      <c r="H129" s="145">
        <v>96</v>
      </c>
      <c r="I129" s="89">
        <f>I130</f>
        <v>0</v>
      </c>
      <c r="J129" s="90">
        <f t="shared" si="18"/>
        <v>0</v>
      </c>
      <c r="K129" s="91">
        <f t="shared" si="18"/>
        <v>0</v>
      </c>
      <c r="L129" s="89">
        <f t="shared" si="18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45" t="s">
        <v>46</v>
      </c>
      <c r="H130" s="145">
        <v>97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584</v>
      </c>
      <c r="H131" s="145">
        <v>98</v>
      </c>
      <c r="I131" s="105">
        <f>I132</f>
        <v>0</v>
      </c>
      <c r="J131" s="106">
        <f t="shared" ref="J131:L133" si="19">J132</f>
        <v>0</v>
      </c>
      <c r="K131" s="107">
        <f t="shared" si="19"/>
        <v>0</v>
      </c>
      <c r="L131" s="105">
        <f t="shared" si="19"/>
        <v>0</v>
      </c>
    </row>
    <row r="132" spans="1:12" ht="29.25" customHeight="1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584</v>
      </c>
      <c r="H132" s="145">
        <v>99</v>
      </c>
      <c r="I132" s="89">
        <f>I133</f>
        <v>0</v>
      </c>
      <c r="J132" s="90">
        <f t="shared" si="19"/>
        <v>0</v>
      </c>
      <c r="K132" s="91">
        <f t="shared" si="19"/>
        <v>0</v>
      </c>
      <c r="L132" s="89">
        <f t="shared" si="19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584</v>
      </c>
      <c r="H133" s="145">
        <v>100</v>
      </c>
      <c r="I133" s="89">
        <f>I134</f>
        <v>0</v>
      </c>
      <c r="J133" s="90">
        <f t="shared" si="19"/>
        <v>0</v>
      </c>
      <c r="K133" s="91">
        <f t="shared" si="19"/>
        <v>0</v>
      </c>
      <c r="L133" s="89">
        <f t="shared" si="19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65" t="s">
        <v>586</v>
      </c>
      <c r="H134" s="145">
        <v>101</v>
      </c>
      <c r="I134" s="81"/>
      <c r="J134" s="81"/>
      <c r="K134" s="81"/>
      <c r="L134" s="81"/>
    </row>
    <row r="135" spans="1:12" ht="27.75" customHeight="1">
      <c r="A135" s="172">
        <v>2</v>
      </c>
      <c r="B135" s="64">
        <v>6</v>
      </c>
      <c r="C135" s="65">
        <v>6</v>
      </c>
      <c r="D135" s="64"/>
      <c r="E135" s="168"/>
      <c r="F135" s="247"/>
      <c r="G135" s="272" t="s">
        <v>739</v>
      </c>
      <c r="H135" s="145">
        <v>102</v>
      </c>
      <c r="I135" s="91">
        <f t="shared" ref="I135:L137" si="20">I136</f>
        <v>0</v>
      </c>
      <c r="J135" s="89">
        <f t="shared" si="20"/>
        <v>0</v>
      </c>
      <c r="K135" s="89">
        <f t="shared" si="20"/>
        <v>0</v>
      </c>
      <c r="L135" s="89">
        <f t="shared" si="20"/>
        <v>0</v>
      </c>
    </row>
    <row r="136" spans="1:12" ht="27.75" customHeight="1">
      <c r="A136" s="172">
        <v>2</v>
      </c>
      <c r="B136" s="64">
        <v>6</v>
      </c>
      <c r="C136" s="65">
        <v>6</v>
      </c>
      <c r="D136" s="64">
        <v>1</v>
      </c>
      <c r="E136" s="168"/>
      <c r="F136" s="247"/>
      <c r="G136" s="272" t="s">
        <v>739</v>
      </c>
      <c r="H136" s="271">
        <v>103</v>
      </c>
      <c r="I136" s="89">
        <f t="shared" si="20"/>
        <v>0</v>
      </c>
      <c r="J136" s="89">
        <f t="shared" si="20"/>
        <v>0</v>
      </c>
      <c r="K136" s="89">
        <f t="shared" si="20"/>
        <v>0</v>
      </c>
      <c r="L136" s="89">
        <f t="shared" si="20"/>
        <v>0</v>
      </c>
    </row>
    <row r="137" spans="1:12" ht="27.75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/>
      <c r="G137" s="272" t="s">
        <v>739</v>
      </c>
      <c r="H137" s="271">
        <v>104</v>
      </c>
      <c r="I137" s="89">
        <f t="shared" si="20"/>
        <v>0</v>
      </c>
      <c r="J137" s="89">
        <f t="shared" si="20"/>
        <v>0</v>
      </c>
      <c r="K137" s="89">
        <f t="shared" si="20"/>
        <v>0</v>
      </c>
      <c r="L137" s="89">
        <f t="shared" si="20"/>
        <v>0</v>
      </c>
    </row>
    <row r="138" spans="1:12" ht="27.75" customHeight="1">
      <c r="A138" s="172">
        <v>2</v>
      </c>
      <c r="B138" s="64">
        <v>6</v>
      </c>
      <c r="C138" s="65">
        <v>6</v>
      </c>
      <c r="D138" s="64">
        <v>1</v>
      </c>
      <c r="E138" s="168">
        <v>1</v>
      </c>
      <c r="F138" s="247">
        <v>1</v>
      </c>
      <c r="G138" s="270" t="s">
        <v>739</v>
      </c>
      <c r="H138" s="271">
        <v>105</v>
      </c>
      <c r="I138" s="81"/>
      <c r="J138" s="203"/>
      <c r="K138" s="81"/>
      <c r="L138" s="81"/>
    </row>
    <row r="139" spans="1:12" ht="14.25" customHeight="1">
      <c r="A139" s="33">
        <v>2</v>
      </c>
      <c r="B139" s="35">
        <v>7</v>
      </c>
      <c r="C139" s="35"/>
      <c r="D139" s="40"/>
      <c r="E139" s="40"/>
      <c r="F139" s="53"/>
      <c r="G139" s="46" t="s">
        <v>102</v>
      </c>
      <c r="H139" s="271">
        <v>106</v>
      </c>
      <c r="I139" s="91">
        <f>SUM(I140+I145+I153)</f>
        <v>13000</v>
      </c>
      <c r="J139" s="90">
        <f>SUM(J140+J145+J153)</f>
        <v>3900</v>
      </c>
      <c r="K139" s="282">
        <f>SUM(K140+K145+K153)</f>
        <v>3008.29</v>
      </c>
      <c r="L139" s="284">
        <f>SUM(L140+L145+L153)</f>
        <v>3008.29</v>
      </c>
    </row>
    <row r="140" spans="1:12">
      <c r="A140" s="27">
        <v>2</v>
      </c>
      <c r="B140" s="26">
        <v>7</v>
      </c>
      <c r="C140" s="26">
        <v>1</v>
      </c>
      <c r="D140" s="37"/>
      <c r="E140" s="37"/>
      <c r="F140" s="31"/>
      <c r="G140" s="168" t="s">
        <v>103</v>
      </c>
      <c r="H140" s="271">
        <v>107</v>
      </c>
      <c r="I140" s="91">
        <f>I141</f>
        <v>0</v>
      </c>
      <c r="J140" s="90">
        <f t="shared" ref="J140:L141" si="21">J141</f>
        <v>0</v>
      </c>
      <c r="K140" s="91">
        <f t="shared" si="21"/>
        <v>0</v>
      </c>
      <c r="L140" s="89">
        <f t="shared" si="21"/>
        <v>0</v>
      </c>
    </row>
    <row r="141" spans="1:12" ht="14.25" customHeight="1">
      <c r="A141" s="27">
        <v>2</v>
      </c>
      <c r="B141" s="26">
        <v>7</v>
      </c>
      <c r="C141" s="26">
        <v>1</v>
      </c>
      <c r="D141" s="37">
        <v>1</v>
      </c>
      <c r="E141" s="37"/>
      <c r="F141" s="31"/>
      <c r="G141" s="45" t="s">
        <v>103</v>
      </c>
      <c r="H141" s="271">
        <v>108</v>
      </c>
      <c r="I141" s="91">
        <f>I142</f>
        <v>0</v>
      </c>
      <c r="J141" s="90">
        <f t="shared" si="21"/>
        <v>0</v>
      </c>
      <c r="K141" s="91">
        <f t="shared" si="21"/>
        <v>0</v>
      </c>
      <c r="L141" s="89">
        <f t="shared" si="21"/>
        <v>0</v>
      </c>
    </row>
    <row r="142" spans="1:12" ht="15.75" customHeight="1">
      <c r="A142" s="27">
        <v>2</v>
      </c>
      <c r="B142" s="26">
        <v>7</v>
      </c>
      <c r="C142" s="26">
        <v>1</v>
      </c>
      <c r="D142" s="37">
        <v>1</v>
      </c>
      <c r="E142" s="37">
        <v>1</v>
      </c>
      <c r="F142" s="31"/>
      <c r="G142" s="45" t="s">
        <v>103</v>
      </c>
      <c r="H142" s="271">
        <v>109</v>
      </c>
      <c r="I142" s="91">
        <f>SUM(I143:I144)</f>
        <v>0</v>
      </c>
      <c r="J142" s="90">
        <f>SUM(J143:J144)</f>
        <v>0</v>
      </c>
      <c r="K142" s="91">
        <f>SUM(K143:K144)</f>
        <v>0</v>
      </c>
      <c r="L142" s="89">
        <f>SUM(L143:L144)</f>
        <v>0</v>
      </c>
    </row>
    <row r="143" spans="1:12" ht="14.25" customHeight="1">
      <c r="A143" s="48">
        <v>2</v>
      </c>
      <c r="B143" s="36">
        <v>7</v>
      </c>
      <c r="C143" s="48">
        <v>1</v>
      </c>
      <c r="D143" s="26">
        <v>1</v>
      </c>
      <c r="E143" s="41">
        <v>1</v>
      </c>
      <c r="F143" s="29">
        <v>1</v>
      </c>
      <c r="G143" s="47" t="s">
        <v>104</v>
      </c>
      <c r="H143" s="271">
        <v>110</v>
      </c>
      <c r="I143" s="79"/>
      <c r="J143" s="79"/>
      <c r="K143" s="79"/>
      <c r="L143" s="79"/>
    </row>
    <row r="144" spans="1:12" ht="14.25" customHeight="1">
      <c r="A144" s="26">
        <v>2</v>
      </c>
      <c r="B144" s="26">
        <v>7</v>
      </c>
      <c r="C144" s="27">
        <v>1</v>
      </c>
      <c r="D144" s="26">
        <v>1</v>
      </c>
      <c r="E144" s="37">
        <v>1</v>
      </c>
      <c r="F144" s="31">
        <v>2</v>
      </c>
      <c r="G144" s="45" t="s">
        <v>105</v>
      </c>
      <c r="H144" s="271">
        <v>111</v>
      </c>
      <c r="I144" s="80"/>
      <c r="J144" s="80"/>
      <c r="K144" s="80"/>
      <c r="L144" s="80"/>
    </row>
    <row r="145" spans="1:12" ht="25.5">
      <c r="A145" s="30">
        <v>2</v>
      </c>
      <c r="B145" s="34">
        <v>7</v>
      </c>
      <c r="C145" s="30">
        <v>2</v>
      </c>
      <c r="D145" s="34"/>
      <c r="E145" s="39"/>
      <c r="F145" s="54"/>
      <c r="G145" s="171" t="s">
        <v>652</v>
      </c>
      <c r="H145" s="271">
        <v>112</v>
      </c>
      <c r="I145" s="109">
        <f>I146</f>
        <v>0</v>
      </c>
      <c r="J145" s="108">
        <f t="shared" ref="J145:L146" si="22">J146</f>
        <v>0</v>
      </c>
      <c r="K145" s="109">
        <f t="shared" si="22"/>
        <v>0</v>
      </c>
      <c r="L145" s="104">
        <f t="shared" si="22"/>
        <v>0</v>
      </c>
    </row>
    <row r="146" spans="1:12" ht="25.5">
      <c r="A146" s="27">
        <v>2</v>
      </c>
      <c r="B146" s="26">
        <v>7</v>
      </c>
      <c r="C146" s="27">
        <v>2</v>
      </c>
      <c r="D146" s="26">
        <v>1</v>
      </c>
      <c r="E146" s="37"/>
      <c r="F146" s="31"/>
      <c r="G146" s="45" t="s">
        <v>47</v>
      </c>
      <c r="H146" s="271">
        <v>113</v>
      </c>
      <c r="I146" s="91">
        <f>I147</f>
        <v>0</v>
      </c>
      <c r="J146" s="90">
        <f t="shared" si="22"/>
        <v>0</v>
      </c>
      <c r="K146" s="91">
        <f t="shared" si="22"/>
        <v>0</v>
      </c>
      <c r="L146" s="89">
        <f t="shared" si="22"/>
        <v>0</v>
      </c>
    </row>
    <row r="147" spans="1:12" ht="25.5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/>
      <c r="G147" s="45" t="s">
        <v>47</v>
      </c>
      <c r="H147" s="271">
        <v>114</v>
      </c>
      <c r="I147" s="91">
        <f>SUM(I148:I149)</f>
        <v>0</v>
      </c>
      <c r="J147" s="90">
        <f>SUM(J148:J149)</f>
        <v>0</v>
      </c>
      <c r="K147" s="91">
        <f>SUM(K148:K149)</f>
        <v>0</v>
      </c>
      <c r="L147" s="89">
        <f>SUM(L148:L149)</f>
        <v>0</v>
      </c>
    </row>
    <row r="148" spans="1:12" ht="12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1</v>
      </c>
      <c r="G148" s="45" t="s">
        <v>106</v>
      </c>
      <c r="H148" s="271">
        <v>115</v>
      </c>
      <c r="I148" s="80"/>
      <c r="J148" s="80"/>
      <c r="K148" s="80"/>
      <c r="L148" s="80"/>
    </row>
    <row r="149" spans="1:12" ht="15" customHeight="1">
      <c r="A149" s="27">
        <v>2</v>
      </c>
      <c r="B149" s="26">
        <v>7</v>
      </c>
      <c r="C149" s="27">
        <v>2</v>
      </c>
      <c r="D149" s="26">
        <v>1</v>
      </c>
      <c r="E149" s="37">
        <v>1</v>
      </c>
      <c r="F149" s="31">
        <v>2</v>
      </c>
      <c r="G149" s="45" t="s">
        <v>107</v>
      </c>
      <c r="H149" s="271">
        <v>116</v>
      </c>
      <c r="I149" s="80"/>
      <c r="J149" s="80"/>
      <c r="K149" s="80"/>
      <c r="L149" s="80"/>
    </row>
    <row r="150" spans="1:12" ht="15" customHeight="1">
      <c r="A150" s="172">
        <v>2</v>
      </c>
      <c r="B150" s="65">
        <v>7</v>
      </c>
      <c r="C150" s="172">
        <v>2</v>
      </c>
      <c r="D150" s="65">
        <v>2</v>
      </c>
      <c r="E150" s="64"/>
      <c r="F150" s="247"/>
      <c r="G150" s="168" t="s">
        <v>215</v>
      </c>
      <c r="H150" s="271">
        <v>117</v>
      </c>
      <c r="I150" s="91">
        <f>I151</f>
        <v>0</v>
      </c>
      <c r="J150" s="91">
        <f t="shared" ref="J150:L150" si="23">J151</f>
        <v>0</v>
      </c>
      <c r="K150" s="91">
        <f t="shared" si="23"/>
        <v>0</v>
      </c>
      <c r="L150" s="91">
        <f t="shared" si="23"/>
        <v>0</v>
      </c>
    </row>
    <row r="151" spans="1:12" ht="15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/>
      <c r="G151" s="168" t="s">
        <v>215</v>
      </c>
      <c r="H151" s="271">
        <v>118</v>
      </c>
      <c r="I151" s="91">
        <f>SUM(I152)</f>
        <v>0</v>
      </c>
      <c r="J151" s="91">
        <f t="shared" ref="J151:L151" si="24">SUM(J152)</f>
        <v>0</v>
      </c>
      <c r="K151" s="91">
        <f t="shared" si="24"/>
        <v>0</v>
      </c>
      <c r="L151" s="91">
        <f t="shared" si="24"/>
        <v>0</v>
      </c>
    </row>
    <row r="152" spans="1:12" ht="15" customHeight="1">
      <c r="A152" s="172">
        <v>2</v>
      </c>
      <c r="B152" s="65">
        <v>7</v>
      </c>
      <c r="C152" s="172">
        <v>2</v>
      </c>
      <c r="D152" s="65">
        <v>2</v>
      </c>
      <c r="E152" s="64">
        <v>1</v>
      </c>
      <c r="F152" s="247">
        <v>1</v>
      </c>
      <c r="G152" s="168" t="s">
        <v>215</v>
      </c>
      <c r="H152" s="271">
        <v>119</v>
      </c>
      <c r="I152" s="80"/>
      <c r="J152" s="80"/>
      <c r="K152" s="80"/>
      <c r="L152" s="80"/>
    </row>
    <row r="153" spans="1:12">
      <c r="A153" s="27">
        <v>2</v>
      </c>
      <c r="B153" s="26">
        <v>7</v>
      </c>
      <c r="C153" s="27">
        <v>3</v>
      </c>
      <c r="D153" s="26"/>
      <c r="E153" s="37"/>
      <c r="F153" s="31"/>
      <c r="G153" s="168" t="s">
        <v>108</v>
      </c>
      <c r="H153" s="271">
        <v>120</v>
      </c>
      <c r="I153" s="91">
        <f>I154</f>
        <v>13000</v>
      </c>
      <c r="J153" s="90">
        <f t="shared" ref="J153:L154" si="25">J154</f>
        <v>3900</v>
      </c>
      <c r="K153" s="282">
        <f t="shared" si="25"/>
        <v>3008.29</v>
      </c>
      <c r="L153" s="284">
        <f t="shared" si="25"/>
        <v>3008.29</v>
      </c>
    </row>
    <row r="154" spans="1:12">
      <c r="A154" s="30">
        <v>2</v>
      </c>
      <c r="B154" s="49">
        <v>7</v>
      </c>
      <c r="C154" s="58">
        <v>3</v>
      </c>
      <c r="D154" s="49">
        <v>1</v>
      </c>
      <c r="E154" s="50"/>
      <c r="F154" s="55"/>
      <c r="G154" s="51" t="s">
        <v>108</v>
      </c>
      <c r="H154" s="271">
        <v>121</v>
      </c>
      <c r="I154" s="107">
        <f>I155</f>
        <v>13000</v>
      </c>
      <c r="J154" s="106">
        <f t="shared" si="25"/>
        <v>3900</v>
      </c>
      <c r="K154" s="288">
        <f t="shared" si="25"/>
        <v>3008.29</v>
      </c>
      <c r="L154" s="292">
        <f t="shared" si="25"/>
        <v>3008.29</v>
      </c>
    </row>
    <row r="155" spans="1:12">
      <c r="A155" s="27">
        <v>2</v>
      </c>
      <c r="B155" s="26">
        <v>7</v>
      </c>
      <c r="C155" s="27">
        <v>3</v>
      </c>
      <c r="D155" s="26">
        <v>1</v>
      </c>
      <c r="E155" s="37">
        <v>1</v>
      </c>
      <c r="F155" s="31"/>
      <c r="G155" s="45" t="s">
        <v>108</v>
      </c>
      <c r="H155" s="271">
        <v>122</v>
      </c>
      <c r="I155" s="91">
        <f>SUM(I156:I157)</f>
        <v>13000</v>
      </c>
      <c r="J155" s="90">
        <f>SUM(J156:J157)</f>
        <v>3900</v>
      </c>
      <c r="K155" s="282">
        <f>SUM(K156:K157)</f>
        <v>3008.29</v>
      </c>
      <c r="L155" s="284">
        <f>SUM(L156:L157)</f>
        <v>3008.29</v>
      </c>
    </row>
    <row r="156" spans="1:12">
      <c r="A156" s="48">
        <v>2</v>
      </c>
      <c r="B156" s="36">
        <v>7</v>
      </c>
      <c r="C156" s="48">
        <v>3</v>
      </c>
      <c r="D156" s="36">
        <v>1</v>
      </c>
      <c r="E156" s="41">
        <v>1</v>
      </c>
      <c r="F156" s="29">
        <v>1</v>
      </c>
      <c r="G156" s="47" t="s">
        <v>109</v>
      </c>
      <c r="H156" s="271">
        <v>123</v>
      </c>
      <c r="I156" s="79">
        <v>13000</v>
      </c>
      <c r="J156" s="79">
        <v>3900</v>
      </c>
      <c r="K156" s="291">
        <v>3008.29</v>
      </c>
      <c r="L156" s="291">
        <v>3008.29</v>
      </c>
    </row>
    <row r="157" spans="1:12" ht="16.5" customHeight="1">
      <c r="A157" s="27">
        <v>2</v>
      </c>
      <c r="B157" s="26">
        <v>7</v>
      </c>
      <c r="C157" s="27">
        <v>3</v>
      </c>
      <c r="D157" s="26">
        <v>1</v>
      </c>
      <c r="E157" s="37">
        <v>1</v>
      </c>
      <c r="F157" s="31">
        <v>2</v>
      </c>
      <c r="G157" s="45" t="s">
        <v>110</v>
      </c>
      <c r="H157" s="271">
        <v>124</v>
      </c>
      <c r="I157" s="80"/>
      <c r="J157" s="81"/>
      <c r="K157" s="81"/>
      <c r="L157" s="81"/>
    </row>
    <row r="158" spans="1:12" ht="15" customHeight="1">
      <c r="A158" s="33">
        <v>2</v>
      </c>
      <c r="B158" s="33">
        <v>8</v>
      </c>
      <c r="C158" s="35"/>
      <c r="D158" s="59"/>
      <c r="E158" s="57"/>
      <c r="F158" s="56"/>
      <c r="G158" s="52" t="s">
        <v>48</v>
      </c>
      <c r="H158" s="271">
        <v>125</v>
      </c>
      <c r="I158" s="88">
        <f>I159</f>
        <v>0</v>
      </c>
      <c r="J158" s="87">
        <f>J159</f>
        <v>0</v>
      </c>
      <c r="K158" s="88">
        <f>K159</f>
        <v>0</v>
      </c>
      <c r="L158" s="86">
        <f>L159</f>
        <v>0</v>
      </c>
    </row>
    <row r="159" spans="1:12" ht="14.25" customHeight="1">
      <c r="A159" s="30">
        <v>2</v>
      </c>
      <c r="B159" s="30">
        <v>8</v>
      </c>
      <c r="C159" s="30">
        <v>1</v>
      </c>
      <c r="D159" s="34"/>
      <c r="E159" s="39"/>
      <c r="F159" s="54"/>
      <c r="G159" s="167" t="s">
        <v>48</v>
      </c>
      <c r="H159" s="271">
        <v>126</v>
      </c>
      <c r="I159" s="88">
        <f>I160+I165</f>
        <v>0</v>
      </c>
      <c r="J159" s="87">
        <f>J160+J165</f>
        <v>0</v>
      </c>
      <c r="K159" s="88">
        <f>K160+K165</f>
        <v>0</v>
      </c>
      <c r="L159" s="86">
        <f>L160+L165</f>
        <v>0</v>
      </c>
    </row>
    <row r="160" spans="1:12" ht="13.5" customHeight="1">
      <c r="A160" s="27">
        <v>2</v>
      </c>
      <c r="B160" s="26">
        <v>8</v>
      </c>
      <c r="C160" s="45">
        <v>1</v>
      </c>
      <c r="D160" s="26">
        <v>1</v>
      </c>
      <c r="E160" s="37"/>
      <c r="F160" s="31"/>
      <c r="G160" s="168" t="s">
        <v>587</v>
      </c>
      <c r="H160" s="271">
        <v>127</v>
      </c>
      <c r="I160" s="91">
        <f>I161</f>
        <v>0</v>
      </c>
      <c r="J160" s="90">
        <f>J161</f>
        <v>0</v>
      </c>
      <c r="K160" s="91">
        <f>K161</f>
        <v>0</v>
      </c>
      <c r="L160" s="89">
        <f>L161</f>
        <v>0</v>
      </c>
    </row>
    <row r="161" spans="1:12" ht="13.5" customHeight="1">
      <c r="A161" s="27">
        <v>2</v>
      </c>
      <c r="B161" s="26">
        <v>8</v>
      </c>
      <c r="C161" s="47">
        <v>1</v>
      </c>
      <c r="D161" s="36">
        <v>1</v>
      </c>
      <c r="E161" s="41">
        <v>1</v>
      </c>
      <c r="F161" s="29"/>
      <c r="G161" s="168" t="s">
        <v>587</v>
      </c>
      <c r="H161" s="271">
        <v>128</v>
      </c>
      <c r="I161" s="88">
        <f>SUM(I162:I164)</f>
        <v>0</v>
      </c>
      <c r="J161" s="88">
        <f t="shared" ref="J161:L161" si="26">SUM(J162:J164)</f>
        <v>0</v>
      </c>
      <c r="K161" s="88">
        <f t="shared" si="26"/>
        <v>0</v>
      </c>
      <c r="L161" s="88">
        <f t="shared" si="26"/>
        <v>0</v>
      </c>
    </row>
    <row r="162" spans="1:12" ht="13.5" customHeight="1">
      <c r="A162" s="26">
        <v>2</v>
      </c>
      <c r="B162" s="36">
        <v>8</v>
      </c>
      <c r="C162" s="45">
        <v>1</v>
      </c>
      <c r="D162" s="26">
        <v>1</v>
      </c>
      <c r="E162" s="37">
        <v>1</v>
      </c>
      <c r="F162" s="31">
        <v>1</v>
      </c>
      <c r="G162" s="168" t="s">
        <v>49</v>
      </c>
      <c r="H162" s="271">
        <v>129</v>
      </c>
      <c r="I162" s="80"/>
      <c r="J162" s="80"/>
      <c r="K162" s="80"/>
      <c r="L162" s="80"/>
    </row>
    <row r="163" spans="1:12" ht="15.75" customHeight="1">
      <c r="A163" s="30">
        <v>2</v>
      </c>
      <c r="B163" s="49">
        <v>8</v>
      </c>
      <c r="C163" s="51">
        <v>1</v>
      </c>
      <c r="D163" s="49">
        <v>1</v>
      </c>
      <c r="E163" s="50">
        <v>1</v>
      </c>
      <c r="F163" s="55">
        <v>2</v>
      </c>
      <c r="G163" s="170" t="s">
        <v>588</v>
      </c>
      <c r="H163" s="271">
        <v>130</v>
      </c>
      <c r="I163" s="85"/>
      <c r="J163" s="85"/>
      <c r="K163" s="85"/>
      <c r="L163" s="85"/>
    </row>
    <row r="164" spans="1:12">
      <c r="A164" s="249">
        <v>2</v>
      </c>
      <c r="B164" s="252">
        <v>8</v>
      </c>
      <c r="C164" s="170">
        <v>1</v>
      </c>
      <c r="D164" s="252">
        <v>1</v>
      </c>
      <c r="E164" s="217">
        <v>1</v>
      </c>
      <c r="F164" s="248">
        <v>3</v>
      </c>
      <c r="G164" s="170" t="s">
        <v>731</v>
      </c>
      <c r="H164" s="271">
        <v>131</v>
      </c>
      <c r="I164" s="85"/>
      <c r="J164" s="210"/>
      <c r="K164" s="85"/>
      <c r="L164" s="84"/>
    </row>
    <row r="165" spans="1:12" ht="15" customHeight="1">
      <c r="A165" s="27">
        <v>2</v>
      </c>
      <c r="B165" s="26">
        <v>8</v>
      </c>
      <c r="C165" s="45">
        <v>1</v>
      </c>
      <c r="D165" s="26">
        <v>2</v>
      </c>
      <c r="E165" s="37"/>
      <c r="F165" s="31"/>
      <c r="G165" s="168" t="s">
        <v>566</v>
      </c>
      <c r="H165" s="271">
        <v>132</v>
      </c>
      <c r="I165" s="91">
        <f>I166</f>
        <v>0</v>
      </c>
      <c r="J165" s="90">
        <f t="shared" ref="J165:L166" si="27">J166</f>
        <v>0</v>
      </c>
      <c r="K165" s="91">
        <f t="shared" si="27"/>
        <v>0</v>
      </c>
      <c r="L165" s="89">
        <f t="shared" si="27"/>
        <v>0</v>
      </c>
    </row>
    <row r="166" spans="1:12">
      <c r="A166" s="27">
        <v>2</v>
      </c>
      <c r="B166" s="26">
        <v>8</v>
      </c>
      <c r="C166" s="45">
        <v>1</v>
      </c>
      <c r="D166" s="26">
        <v>2</v>
      </c>
      <c r="E166" s="37">
        <v>1</v>
      </c>
      <c r="F166" s="31"/>
      <c r="G166" s="168" t="s">
        <v>566</v>
      </c>
      <c r="H166" s="271">
        <v>133</v>
      </c>
      <c r="I166" s="91">
        <f>I167</f>
        <v>0</v>
      </c>
      <c r="J166" s="90">
        <f t="shared" si="27"/>
        <v>0</v>
      </c>
      <c r="K166" s="91">
        <f t="shared" si="27"/>
        <v>0</v>
      </c>
      <c r="L166" s="89">
        <f t="shared" si="27"/>
        <v>0</v>
      </c>
    </row>
    <row r="167" spans="1:12">
      <c r="A167" s="30">
        <v>2</v>
      </c>
      <c r="B167" s="34">
        <v>8</v>
      </c>
      <c r="C167" s="9">
        <v>1</v>
      </c>
      <c r="D167" s="34">
        <v>2</v>
      </c>
      <c r="E167" s="39">
        <v>1</v>
      </c>
      <c r="F167" s="253">
        <v>1</v>
      </c>
      <c r="G167" s="168" t="s">
        <v>566</v>
      </c>
      <c r="H167" s="271">
        <v>134</v>
      </c>
      <c r="I167" s="93"/>
      <c r="J167" s="81"/>
      <c r="K167" s="81"/>
      <c r="L167" s="81"/>
    </row>
    <row r="168" spans="1:12" ht="39.75" customHeight="1">
      <c r="A168" s="33">
        <v>2</v>
      </c>
      <c r="B168" s="35">
        <v>9</v>
      </c>
      <c r="C168" s="46"/>
      <c r="D168" s="35"/>
      <c r="E168" s="40"/>
      <c r="F168" s="53"/>
      <c r="G168" s="46" t="s">
        <v>686</v>
      </c>
      <c r="H168" s="271">
        <v>135</v>
      </c>
      <c r="I168" s="91">
        <f>I169+I173</f>
        <v>0</v>
      </c>
      <c r="J168" s="90">
        <f>J169+J173</f>
        <v>0</v>
      </c>
      <c r="K168" s="91">
        <f>K169+K173</f>
        <v>0</v>
      </c>
      <c r="L168" s="89">
        <f>L169+L173</f>
        <v>0</v>
      </c>
    </row>
    <row r="169" spans="1:12" s="9" customFormat="1" ht="39" customHeight="1">
      <c r="A169" s="27">
        <v>2</v>
      </c>
      <c r="B169" s="26">
        <v>9</v>
      </c>
      <c r="C169" s="45">
        <v>1</v>
      </c>
      <c r="D169" s="26"/>
      <c r="E169" s="37"/>
      <c r="F169" s="31"/>
      <c r="G169" s="168" t="s">
        <v>653</v>
      </c>
      <c r="H169" s="271">
        <v>136</v>
      </c>
      <c r="I169" s="91">
        <f>I170</f>
        <v>0</v>
      </c>
      <c r="J169" s="90">
        <f t="shared" ref="J169:L170" si="28">J170</f>
        <v>0</v>
      </c>
      <c r="K169" s="91">
        <f t="shared" si="28"/>
        <v>0</v>
      </c>
      <c r="L169" s="89">
        <f t="shared" si="28"/>
        <v>0</v>
      </c>
    </row>
    <row r="170" spans="1:12" ht="42.75" customHeight="1">
      <c r="A170" s="48">
        <v>2</v>
      </c>
      <c r="B170" s="36">
        <v>9</v>
      </c>
      <c r="C170" s="47">
        <v>1</v>
      </c>
      <c r="D170" s="36">
        <v>1</v>
      </c>
      <c r="E170" s="41"/>
      <c r="F170" s="29"/>
      <c r="G170" s="168" t="s">
        <v>653</v>
      </c>
      <c r="H170" s="271">
        <v>137</v>
      </c>
      <c r="I170" s="88">
        <f>I171</f>
        <v>0</v>
      </c>
      <c r="J170" s="87">
        <f t="shared" si="28"/>
        <v>0</v>
      </c>
      <c r="K170" s="88">
        <f t="shared" si="28"/>
        <v>0</v>
      </c>
      <c r="L170" s="86">
        <f t="shared" si="28"/>
        <v>0</v>
      </c>
    </row>
    <row r="171" spans="1:12" ht="38.25" customHeight="1">
      <c r="A171" s="27">
        <v>2</v>
      </c>
      <c r="B171" s="26">
        <v>9</v>
      </c>
      <c r="C171" s="27">
        <v>1</v>
      </c>
      <c r="D171" s="26">
        <v>1</v>
      </c>
      <c r="E171" s="37">
        <v>1</v>
      </c>
      <c r="F171" s="31"/>
      <c r="G171" s="168" t="s">
        <v>653</v>
      </c>
      <c r="H171" s="271">
        <v>138</v>
      </c>
      <c r="I171" s="91">
        <f>I172</f>
        <v>0</v>
      </c>
      <c r="J171" s="90">
        <f>J172</f>
        <v>0</v>
      </c>
      <c r="K171" s="91">
        <f>K172</f>
        <v>0</v>
      </c>
      <c r="L171" s="89">
        <f>L172</f>
        <v>0</v>
      </c>
    </row>
    <row r="172" spans="1:12" ht="38.25" customHeight="1">
      <c r="A172" s="48">
        <v>2</v>
      </c>
      <c r="B172" s="36">
        <v>9</v>
      </c>
      <c r="C172" s="36">
        <v>1</v>
      </c>
      <c r="D172" s="36">
        <v>1</v>
      </c>
      <c r="E172" s="41">
        <v>1</v>
      </c>
      <c r="F172" s="29">
        <v>1</v>
      </c>
      <c r="G172" s="168" t="s">
        <v>653</v>
      </c>
      <c r="H172" s="271">
        <v>139</v>
      </c>
      <c r="I172" s="79"/>
      <c r="J172" s="79"/>
      <c r="K172" s="79"/>
      <c r="L172" s="79"/>
    </row>
    <row r="173" spans="1:12" ht="41.25" customHeight="1">
      <c r="A173" s="27">
        <v>2</v>
      </c>
      <c r="B173" s="26">
        <v>9</v>
      </c>
      <c r="C173" s="26">
        <v>2</v>
      </c>
      <c r="D173" s="26"/>
      <c r="E173" s="37"/>
      <c r="F173" s="31"/>
      <c r="G173" s="168" t="s">
        <v>654</v>
      </c>
      <c r="H173" s="271">
        <v>140</v>
      </c>
      <c r="I173" s="91">
        <f>SUM(I174+I179)</f>
        <v>0</v>
      </c>
      <c r="J173" s="91">
        <f t="shared" ref="J173:L173" si="29">SUM(J174+J179)</f>
        <v>0</v>
      </c>
      <c r="K173" s="91">
        <f t="shared" si="29"/>
        <v>0</v>
      </c>
      <c r="L173" s="91">
        <f t="shared" si="29"/>
        <v>0</v>
      </c>
    </row>
    <row r="174" spans="1:12" ht="44.25" customHeight="1">
      <c r="A174" s="27">
        <v>2</v>
      </c>
      <c r="B174" s="26">
        <v>9</v>
      </c>
      <c r="C174" s="26">
        <v>2</v>
      </c>
      <c r="D174" s="36">
        <v>1</v>
      </c>
      <c r="E174" s="41"/>
      <c r="F174" s="29"/>
      <c r="G174" s="167" t="s">
        <v>655</v>
      </c>
      <c r="H174" s="271">
        <v>141</v>
      </c>
      <c r="I174" s="88">
        <f>I175</f>
        <v>0</v>
      </c>
      <c r="J174" s="87">
        <f>J175</f>
        <v>0</v>
      </c>
      <c r="K174" s="88">
        <f>K175</f>
        <v>0</v>
      </c>
      <c r="L174" s="86">
        <f>L175</f>
        <v>0</v>
      </c>
    </row>
    <row r="175" spans="1:12" ht="40.5" customHeight="1">
      <c r="A175" s="48">
        <v>2</v>
      </c>
      <c r="B175" s="36">
        <v>9</v>
      </c>
      <c r="C175" s="36">
        <v>2</v>
      </c>
      <c r="D175" s="26">
        <v>1</v>
      </c>
      <c r="E175" s="37">
        <v>1</v>
      </c>
      <c r="F175" s="31"/>
      <c r="G175" s="167" t="s">
        <v>655</v>
      </c>
      <c r="H175" s="271">
        <v>142</v>
      </c>
      <c r="I175" s="91">
        <f>SUM(I176:I178)</f>
        <v>0</v>
      </c>
      <c r="J175" s="90">
        <f>SUM(J176:J178)</f>
        <v>0</v>
      </c>
      <c r="K175" s="91">
        <f>SUM(K176:K178)</f>
        <v>0</v>
      </c>
      <c r="L175" s="89">
        <f>SUM(L176:L178)</f>
        <v>0</v>
      </c>
    </row>
    <row r="176" spans="1:12" ht="53.25" customHeight="1">
      <c r="A176" s="30">
        <v>2</v>
      </c>
      <c r="B176" s="49">
        <v>9</v>
      </c>
      <c r="C176" s="49">
        <v>2</v>
      </c>
      <c r="D176" s="49">
        <v>1</v>
      </c>
      <c r="E176" s="50">
        <v>1</v>
      </c>
      <c r="F176" s="55">
        <v>1</v>
      </c>
      <c r="G176" s="167" t="s">
        <v>656</v>
      </c>
      <c r="H176" s="271">
        <v>143</v>
      </c>
      <c r="I176" s="85"/>
      <c r="J176" s="78"/>
      <c r="K176" s="78"/>
      <c r="L176" s="78"/>
    </row>
    <row r="177" spans="1:12" ht="51.75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2</v>
      </c>
      <c r="G177" s="167" t="s">
        <v>657</v>
      </c>
      <c r="H177" s="271">
        <v>144</v>
      </c>
      <c r="I177" s="80"/>
      <c r="J177" s="92"/>
      <c r="K177" s="92"/>
      <c r="L177" s="92"/>
    </row>
    <row r="178" spans="1:12" ht="54.75" customHeight="1">
      <c r="A178" s="27">
        <v>2</v>
      </c>
      <c r="B178" s="26">
        <v>9</v>
      </c>
      <c r="C178" s="26">
        <v>2</v>
      </c>
      <c r="D178" s="26">
        <v>1</v>
      </c>
      <c r="E178" s="37">
        <v>1</v>
      </c>
      <c r="F178" s="31">
        <v>3</v>
      </c>
      <c r="G178" s="167" t="s">
        <v>658</v>
      </c>
      <c r="H178" s="271">
        <v>145</v>
      </c>
      <c r="I178" s="80"/>
      <c r="J178" s="80"/>
      <c r="K178" s="80"/>
      <c r="L178" s="80"/>
    </row>
    <row r="179" spans="1:12" ht="39" customHeight="1">
      <c r="A179" s="255">
        <v>2</v>
      </c>
      <c r="B179" s="255">
        <v>9</v>
      </c>
      <c r="C179" s="255">
        <v>2</v>
      </c>
      <c r="D179" s="255">
        <v>2</v>
      </c>
      <c r="E179" s="255"/>
      <c r="F179" s="255"/>
      <c r="G179" s="168" t="s">
        <v>732</v>
      </c>
      <c r="H179" s="271">
        <v>146</v>
      </c>
      <c r="I179" s="91">
        <f>I180</f>
        <v>0</v>
      </c>
      <c r="J179" s="90">
        <f>J180</f>
        <v>0</v>
      </c>
      <c r="K179" s="91">
        <f>K180</f>
        <v>0</v>
      </c>
      <c r="L179" s="89">
        <f>L180</f>
        <v>0</v>
      </c>
    </row>
    <row r="180" spans="1:12" ht="43.5" customHeight="1">
      <c r="A180" s="27">
        <v>2</v>
      </c>
      <c r="B180" s="26">
        <v>9</v>
      </c>
      <c r="C180" s="26">
        <v>2</v>
      </c>
      <c r="D180" s="26">
        <v>2</v>
      </c>
      <c r="E180" s="37">
        <v>1</v>
      </c>
      <c r="F180" s="31"/>
      <c r="G180" s="167" t="s">
        <v>733</v>
      </c>
      <c r="H180" s="271">
        <v>147</v>
      </c>
      <c r="I180" s="88">
        <f>SUM(I181:I183)</f>
        <v>0</v>
      </c>
      <c r="J180" s="88">
        <f>SUM(J181:J183)</f>
        <v>0</v>
      </c>
      <c r="K180" s="88">
        <f>SUM(K181:K183)</f>
        <v>0</v>
      </c>
      <c r="L180" s="88">
        <f>SUM(L181:L183)</f>
        <v>0</v>
      </c>
    </row>
    <row r="181" spans="1:12" ht="54.75" customHeight="1">
      <c r="A181" s="27">
        <v>2</v>
      </c>
      <c r="B181" s="26">
        <v>9</v>
      </c>
      <c r="C181" s="26">
        <v>2</v>
      </c>
      <c r="D181" s="26">
        <v>2</v>
      </c>
      <c r="E181" s="26">
        <v>1</v>
      </c>
      <c r="F181" s="31">
        <v>1</v>
      </c>
      <c r="G181" s="216" t="s">
        <v>734</v>
      </c>
      <c r="H181" s="271">
        <v>148</v>
      </c>
      <c r="I181" s="80"/>
      <c r="J181" s="78"/>
      <c r="K181" s="78"/>
      <c r="L181" s="78"/>
    </row>
    <row r="182" spans="1:12" ht="54" customHeight="1">
      <c r="A182" s="34">
        <v>2</v>
      </c>
      <c r="B182" s="9">
        <v>9</v>
      </c>
      <c r="C182" s="34">
        <v>2</v>
      </c>
      <c r="D182" s="39">
        <v>2</v>
      </c>
      <c r="E182" s="39">
        <v>1</v>
      </c>
      <c r="F182" s="54">
        <v>2</v>
      </c>
      <c r="G182" s="171" t="s">
        <v>735</v>
      </c>
      <c r="H182" s="271">
        <v>149</v>
      </c>
      <c r="I182" s="78"/>
      <c r="J182" s="81"/>
      <c r="K182" s="81"/>
      <c r="L182" s="81"/>
    </row>
    <row r="183" spans="1:12" ht="54" customHeight="1">
      <c r="A183" s="26">
        <v>2</v>
      </c>
      <c r="B183" s="51">
        <v>9</v>
      </c>
      <c r="C183" s="49">
        <v>2</v>
      </c>
      <c r="D183" s="50">
        <v>2</v>
      </c>
      <c r="E183" s="50">
        <v>1</v>
      </c>
      <c r="F183" s="55">
        <v>3</v>
      </c>
      <c r="G183" s="170" t="s">
        <v>736</v>
      </c>
      <c r="H183" s="271">
        <v>150</v>
      </c>
      <c r="I183" s="92"/>
      <c r="J183" s="92"/>
      <c r="K183" s="92"/>
      <c r="L183" s="92"/>
    </row>
    <row r="184" spans="1:12" ht="76.5" customHeight="1">
      <c r="A184" s="35">
        <v>3</v>
      </c>
      <c r="B184" s="46"/>
      <c r="C184" s="35"/>
      <c r="D184" s="40"/>
      <c r="E184" s="40"/>
      <c r="F184" s="53"/>
      <c r="G184" s="102" t="s">
        <v>700</v>
      </c>
      <c r="H184" s="271">
        <v>151</v>
      </c>
      <c r="I184" s="74">
        <f>SUM(I185+I238+I303)</f>
        <v>7200</v>
      </c>
      <c r="J184" s="94">
        <f>SUM(J185+J238+J303)</f>
        <v>0</v>
      </c>
      <c r="K184" s="75">
        <f>SUM(K185+K238+K303)</f>
        <v>0</v>
      </c>
      <c r="L184" s="74">
        <f>SUM(L185+L238+L303)</f>
        <v>0</v>
      </c>
    </row>
    <row r="185" spans="1:12" ht="34.5" customHeight="1">
      <c r="A185" s="33">
        <v>3</v>
      </c>
      <c r="B185" s="35">
        <v>1</v>
      </c>
      <c r="C185" s="59"/>
      <c r="D185" s="57"/>
      <c r="E185" s="57"/>
      <c r="F185" s="56"/>
      <c r="G185" s="103" t="s">
        <v>55</v>
      </c>
      <c r="H185" s="271">
        <v>152</v>
      </c>
      <c r="I185" s="89">
        <f>SUM(I186+I209+I216+I228+I232)</f>
        <v>7200</v>
      </c>
      <c r="J185" s="86">
        <f>SUM(J186+J209+J216+J228+J232)</f>
        <v>0</v>
      </c>
      <c r="K185" s="86">
        <f>SUM(K186+K209+K216+K228+K232)</f>
        <v>0</v>
      </c>
      <c r="L185" s="86">
        <f>SUM(L186+L209+L216+L228+L232)</f>
        <v>0</v>
      </c>
    </row>
    <row r="186" spans="1:12" ht="30.75" customHeight="1">
      <c r="A186" s="36">
        <v>3</v>
      </c>
      <c r="B186" s="47">
        <v>1</v>
      </c>
      <c r="C186" s="36">
        <v>1</v>
      </c>
      <c r="D186" s="41"/>
      <c r="E186" s="41"/>
      <c r="F186" s="63"/>
      <c r="G186" s="172" t="s">
        <v>659</v>
      </c>
      <c r="H186" s="271">
        <v>153</v>
      </c>
      <c r="I186" s="86">
        <f>SUM(I187+I190+I195+I201+I206)</f>
        <v>7200</v>
      </c>
      <c r="J186" s="90">
        <f>SUM(J187+J190+J195+J201+J206)</f>
        <v>0</v>
      </c>
      <c r="K186" s="91">
        <f>SUM(K187+K190+K195+K201+K206)</f>
        <v>0</v>
      </c>
      <c r="L186" s="89">
        <f>SUM(L187+L190+L195+L201+L206)</f>
        <v>0</v>
      </c>
    </row>
    <row r="187" spans="1:12" ht="12.75" customHeight="1">
      <c r="A187" s="26">
        <v>3</v>
      </c>
      <c r="B187" s="45">
        <v>1</v>
      </c>
      <c r="C187" s="26">
        <v>1</v>
      </c>
      <c r="D187" s="37">
        <v>1</v>
      </c>
      <c r="E187" s="37"/>
      <c r="F187" s="66"/>
      <c r="G187" s="172" t="s">
        <v>724</v>
      </c>
      <c r="H187" s="271">
        <v>154</v>
      </c>
      <c r="I187" s="89">
        <f>I188</f>
        <v>0</v>
      </c>
      <c r="J187" s="87">
        <f>J188</f>
        <v>0</v>
      </c>
      <c r="K187" s="88">
        <f>K188</f>
        <v>0</v>
      </c>
      <c r="L187" s="86">
        <f>L188</f>
        <v>0</v>
      </c>
    </row>
    <row r="188" spans="1:12" ht="13.5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/>
      <c r="G188" s="172" t="s">
        <v>724</v>
      </c>
      <c r="H188" s="271">
        <v>155</v>
      </c>
      <c r="I188" s="86">
        <f>I189</f>
        <v>0</v>
      </c>
      <c r="J188" s="89">
        <f t="shared" ref="J188:L188" si="30">J189</f>
        <v>0</v>
      </c>
      <c r="K188" s="89">
        <f t="shared" si="30"/>
        <v>0</v>
      </c>
      <c r="L188" s="89">
        <f t="shared" si="30"/>
        <v>0</v>
      </c>
    </row>
    <row r="189" spans="1:12" ht="13.5" customHeight="1">
      <c r="A189" s="26">
        <v>3</v>
      </c>
      <c r="B189" s="45">
        <v>1</v>
      </c>
      <c r="C189" s="26">
        <v>1</v>
      </c>
      <c r="D189" s="37">
        <v>1</v>
      </c>
      <c r="E189" s="37">
        <v>1</v>
      </c>
      <c r="F189" s="25">
        <v>1</v>
      </c>
      <c r="G189" s="172" t="s">
        <v>724</v>
      </c>
      <c r="H189" s="271">
        <v>156</v>
      </c>
      <c r="I189" s="81"/>
      <c r="J189" s="81"/>
      <c r="K189" s="81"/>
      <c r="L189" s="81"/>
    </row>
    <row r="190" spans="1:12" ht="14.25" customHeight="1">
      <c r="A190" s="36">
        <v>3</v>
      </c>
      <c r="B190" s="41">
        <v>1</v>
      </c>
      <c r="C190" s="41">
        <v>1</v>
      </c>
      <c r="D190" s="41">
        <v>2</v>
      </c>
      <c r="E190" s="41"/>
      <c r="F190" s="29"/>
      <c r="G190" s="167" t="s">
        <v>701</v>
      </c>
      <c r="H190" s="271">
        <v>157</v>
      </c>
      <c r="I190" s="86">
        <f>I191</f>
        <v>0</v>
      </c>
      <c r="J190" s="87">
        <f>J191</f>
        <v>0</v>
      </c>
      <c r="K190" s="88">
        <f>K191</f>
        <v>0</v>
      </c>
      <c r="L190" s="86">
        <f>L191</f>
        <v>0</v>
      </c>
    </row>
    <row r="191" spans="1:12" ht="13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/>
      <c r="G191" s="167" t="s">
        <v>701</v>
      </c>
      <c r="H191" s="271">
        <v>158</v>
      </c>
      <c r="I191" s="89">
        <f>SUM(I192:I194)</f>
        <v>0</v>
      </c>
      <c r="J191" s="90">
        <f>SUM(J192:J194)</f>
        <v>0</v>
      </c>
      <c r="K191" s="91">
        <f>SUM(K192:K194)</f>
        <v>0</v>
      </c>
      <c r="L191" s="89">
        <f>SUM(L192:L194)</f>
        <v>0</v>
      </c>
    </row>
    <row r="192" spans="1:12" ht="14.2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1</v>
      </c>
      <c r="G192" s="167" t="s">
        <v>702</v>
      </c>
      <c r="H192" s="271">
        <v>159</v>
      </c>
      <c r="I192" s="78"/>
      <c r="J192" s="78"/>
      <c r="K192" s="78"/>
      <c r="L192" s="92"/>
    </row>
    <row r="193" spans="1:12" ht="14.25" customHeight="1">
      <c r="A193" s="26">
        <v>3</v>
      </c>
      <c r="B193" s="37">
        <v>1</v>
      </c>
      <c r="C193" s="37">
        <v>1</v>
      </c>
      <c r="D193" s="37">
        <v>2</v>
      </c>
      <c r="E193" s="37">
        <v>1</v>
      </c>
      <c r="F193" s="31">
        <v>2</v>
      </c>
      <c r="G193" s="168" t="s">
        <v>703</v>
      </c>
      <c r="H193" s="271">
        <v>160</v>
      </c>
      <c r="I193" s="81"/>
      <c r="J193" s="81"/>
      <c r="K193" s="81"/>
      <c r="L193" s="81"/>
    </row>
    <row r="194" spans="1:12" ht="26.25" customHeight="1">
      <c r="A194" s="36">
        <v>3</v>
      </c>
      <c r="B194" s="41">
        <v>1</v>
      </c>
      <c r="C194" s="41">
        <v>1</v>
      </c>
      <c r="D194" s="41">
        <v>2</v>
      </c>
      <c r="E194" s="41">
        <v>1</v>
      </c>
      <c r="F194" s="29">
        <v>3</v>
      </c>
      <c r="G194" s="167" t="s">
        <v>596</v>
      </c>
      <c r="H194" s="271">
        <v>161</v>
      </c>
      <c r="I194" s="78"/>
      <c r="J194" s="78"/>
      <c r="K194" s="78"/>
      <c r="L194" s="92"/>
    </row>
    <row r="195" spans="1:12" ht="14.25" customHeight="1">
      <c r="A195" s="26">
        <v>3</v>
      </c>
      <c r="B195" s="37">
        <v>1</v>
      </c>
      <c r="C195" s="37">
        <v>1</v>
      </c>
      <c r="D195" s="37">
        <v>3</v>
      </c>
      <c r="E195" s="37"/>
      <c r="F195" s="31"/>
      <c r="G195" s="168" t="s">
        <v>704</v>
      </c>
      <c r="H195" s="271">
        <v>162</v>
      </c>
      <c r="I195" s="89">
        <f>I196</f>
        <v>0</v>
      </c>
      <c r="J195" s="90">
        <f>J196</f>
        <v>0</v>
      </c>
      <c r="K195" s="91">
        <f>K196</f>
        <v>0</v>
      </c>
      <c r="L195" s="89">
        <f>L196</f>
        <v>0</v>
      </c>
    </row>
    <row r="196" spans="1:12" ht="14.2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/>
      <c r="G196" s="168" t="s">
        <v>704</v>
      </c>
      <c r="H196" s="271">
        <v>163</v>
      </c>
      <c r="I196" s="89">
        <f>SUM(I197:I199)</f>
        <v>0</v>
      </c>
      <c r="J196" s="89">
        <f>SUM(J197:J199)</f>
        <v>0</v>
      </c>
      <c r="K196" s="89">
        <f>SUM(K197:K199)</f>
        <v>0</v>
      </c>
      <c r="L196" s="89">
        <f>SUM(L197:L199)</f>
        <v>0</v>
      </c>
    </row>
    <row r="197" spans="1:12" ht="13.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1</v>
      </c>
      <c r="G197" s="168" t="s">
        <v>705</v>
      </c>
      <c r="H197" s="271">
        <v>164</v>
      </c>
      <c r="I197" s="81"/>
      <c r="J197" s="81"/>
      <c r="K197" s="81"/>
      <c r="L197" s="92"/>
    </row>
    <row r="198" spans="1:12" ht="15.75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2</v>
      </c>
      <c r="G198" s="168" t="s">
        <v>706</v>
      </c>
      <c r="H198" s="271">
        <v>165</v>
      </c>
      <c r="I198" s="78"/>
      <c r="J198" s="81"/>
      <c r="K198" s="81"/>
      <c r="L198" s="81"/>
    </row>
    <row r="199" spans="1:12" ht="15.75" customHeight="1">
      <c r="A199" s="26">
        <v>3</v>
      </c>
      <c r="B199" s="37">
        <v>1</v>
      </c>
      <c r="C199" s="37">
        <v>1</v>
      </c>
      <c r="D199" s="37">
        <v>3</v>
      </c>
      <c r="E199" s="37">
        <v>1</v>
      </c>
      <c r="F199" s="31">
        <v>3</v>
      </c>
      <c r="G199" s="172" t="s">
        <v>707</v>
      </c>
      <c r="H199" s="271">
        <v>166</v>
      </c>
      <c r="I199" s="78"/>
      <c r="J199" s="84"/>
      <c r="K199" s="84"/>
      <c r="L199" s="84"/>
    </row>
    <row r="200" spans="1:12" ht="25.5">
      <c r="A200" s="34">
        <v>3</v>
      </c>
      <c r="B200" s="39">
        <v>1</v>
      </c>
      <c r="C200" s="39">
        <v>1</v>
      </c>
      <c r="D200" s="39">
        <v>3</v>
      </c>
      <c r="E200" s="39">
        <v>1</v>
      </c>
      <c r="F200" s="54">
        <v>4</v>
      </c>
      <c r="G200" s="270" t="s">
        <v>730</v>
      </c>
      <c r="H200" s="271">
        <v>167</v>
      </c>
      <c r="I200" s="225"/>
      <c r="J200" s="209"/>
      <c r="K200" s="81"/>
      <c r="L200" s="81"/>
    </row>
    <row r="201" spans="1:12" ht="18" customHeight="1">
      <c r="A201" s="34">
        <v>3</v>
      </c>
      <c r="B201" s="39">
        <v>1</v>
      </c>
      <c r="C201" s="39">
        <v>1</v>
      </c>
      <c r="D201" s="39">
        <v>4</v>
      </c>
      <c r="E201" s="39"/>
      <c r="F201" s="54"/>
      <c r="G201" s="171" t="s">
        <v>708</v>
      </c>
      <c r="H201" s="271">
        <v>168</v>
      </c>
      <c r="I201" s="89">
        <f>I202</f>
        <v>0</v>
      </c>
      <c r="J201" s="108">
        <f>J202</f>
        <v>0</v>
      </c>
      <c r="K201" s="109">
        <f>K202</f>
        <v>0</v>
      </c>
      <c r="L201" s="104">
        <f>L202</f>
        <v>0</v>
      </c>
    </row>
    <row r="202" spans="1:12" ht="13.5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/>
      <c r="G202" s="171" t="s">
        <v>708</v>
      </c>
      <c r="H202" s="271">
        <v>169</v>
      </c>
      <c r="I202" s="86">
        <f>SUM(I203:I205)</f>
        <v>0</v>
      </c>
      <c r="J202" s="90">
        <f>SUM(J203:J205)</f>
        <v>0</v>
      </c>
      <c r="K202" s="91">
        <f>SUM(K203:K205)</f>
        <v>0</v>
      </c>
      <c r="L202" s="89">
        <f>SUM(L203:L205)</f>
        <v>0</v>
      </c>
    </row>
    <row r="203" spans="1:12" ht="17.25" customHeight="1">
      <c r="A203" s="26">
        <v>3</v>
      </c>
      <c r="B203" s="37">
        <v>1</v>
      </c>
      <c r="C203" s="37">
        <v>1</v>
      </c>
      <c r="D203" s="37">
        <v>4</v>
      </c>
      <c r="E203" s="37">
        <v>1</v>
      </c>
      <c r="F203" s="31">
        <v>1</v>
      </c>
      <c r="G203" s="168" t="s">
        <v>709</v>
      </c>
      <c r="H203" s="271">
        <v>170</v>
      </c>
      <c r="I203" s="81"/>
      <c r="J203" s="81"/>
      <c r="K203" s="81"/>
      <c r="L203" s="92"/>
    </row>
    <row r="204" spans="1:12" ht="25.5" customHeight="1">
      <c r="A204" s="36">
        <v>3</v>
      </c>
      <c r="B204" s="41">
        <v>1</v>
      </c>
      <c r="C204" s="41">
        <v>1</v>
      </c>
      <c r="D204" s="41">
        <v>4</v>
      </c>
      <c r="E204" s="41">
        <v>1</v>
      </c>
      <c r="F204" s="29">
        <v>2</v>
      </c>
      <c r="G204" s="167" t="s">
        <v>747</v>
      </c>
      <c r="H204" s="271">
        <v>171</v>
      </c>
      <c r="I204" s="78"/>
      <c r="J204" s="78"/>
      <c r="K204" s="80"/>
      <c r="L204" s="81"/>
    </row>
    <row r="205" spans="1:12" ht="14.25" customHeight="1">
      <c r="A205" s="26">
        <v>3</v>
      </c>
      <c r="B205" s="37">
        <v>1</v>
      </c>
      <c r="C205" s="37">
        <v>1</v>
      </c>
      <c r="D205" s="37">
        <v>4</v>
      </c>
      <c r="E205" s="37">
        <v>1</v>
      </c>
      <c r="F205" s="31">
        <v>3</v>
      </c>
      <c r="G205" s="168" t="s">
        <v>710</v>
      </c>
      <c r="H205" s="271">
        <v>172</v>
      </c>
      <c r="I205" s="78"/>
      <c r="J205" s="78"/>
      <c r="K205" s="78"/>
      <c r="L205" s="81"/>
    </row>
    <row r="206" spans="1:12" ht="25.5" customHeight="1">
      <c r="A206" s="26">
        <v>3</v>
      </c>
      <c r="B206" s="37">
        <v>1</v>
      </c>
      <c r="C206" s="37">
        <v>1</v>
      </c>
      <c r="D206" s="37">
        <v>5</v>
      </c>
      <c r="E206" s="37"/>
      <c r="F206" s="31"/>
      <c r="G206" s="168" t="s">
        <v>711</v>
      </c>
      <c r="H206" s="271">
        <v>173</v>
      </c>
      <c r="I206" s="89">
        <f>I207</f>
        <v>7200</v>
      </c>
      <c r="J206" s="90">
        <f t="shared" ref="J206:L207" si="31">J207</f>
        <v>0</v>
      </c>
      <c r="K206" s="91">
        <f t="shared" si="31"/>
        <v>0</v>
      </c>
      <c r="L206" s="89">
        <f t="shared" si="31"/>
        <v>0</v>
      </c>
    </row>
    <row r="207" spans="1:12" ht="26.25" customHeight="1">
      <c r="A207" s="34">
        <v>3</v>
      </c>
      <c r="B207" s="39">
        <v>1</v>
      </c>
      <c r="C207" s="39">
        <v>1</v>
      </c>
      <c r="D207" s="39">
        <v>5</v>
      </c>
      <c r="E207" s="39">
        <v>1</v>
      </c>
      <c r="F207" s="54"/>
      <c r="G207" s="168" t="s">
        <v>711</v>
      </c>
      <c r="H207" s="271">
        <v>174</v>
      </c>
      <c r="I207" s="91">
        <f>I208</f>
        <v>7200</v>
      </c>
      <c r="J207" s="91">
        <f t="shared" si="31"/>
        <v>0</v>
      </c>
      <c r="K207" s="91">
        <f t="shared" si="31"/>
        <v>0</v>
      </c>
      <c r="L207" s="91">
        <f t="shared" si="31"/>
        <v>0</v>
      </c>
    </row>
    <row r="208" spans="1:12" ht="27" customHeight="1">
      <c r="A208" s="26">
        <v>3</v>
      </c>
      <c r="B208" s="37">
        <v>1</v>
      </c>
      <c r="C208" s="37">
        <v>1</v>
      </c>
      <c r="D208" s="37">
        <v>5</v>
      </c>
      <c r="E208" s="37">
        <v>1</v>
      </c>
      <c r="F208" s="31">
        <v>1</v>
      </c>
      <c r="G208" s="168" t="s">
        <v>711</v>
      </c>
      <c r="H208" s="271">
        <v>175</v>
      </c>
      <c r="I208" s="78">
        <v>7200</v>
      </c>
      <c r="J208" s="81"/>
      <c r="K208" s="81"/>
      <c r="L208" s="81"/>
    </row>
    <row r="209" spans="1:16" ht="26.25" customHeight="1">
      <c r="A209" s="34">
        <v>3</v>
      </c>
      <c r="B209" s="39">
        <v>1</v>
      </c>
      <c r="C209" s="39">
        <v>2</v>
      </c>
      <c r="D209" s="39"/>
      <c r="E209" s="39"/>
      <c r="F209" s="54"/>
      <c r="G209" s="171" t="s">
        <v>603</v>
      </c>
      <c r="H209" s="271">
        <v>176</v>
      </c>
      <c r="I209" s="89">
        <f>I210</f>
        <v>0</v>
      </c>
      <c r="J209" s="108">
        <f t="shared" ref="I209:L210" si="32">J210</f>
        <v>0</v>
      </c>
      <c r="K209" s="109">
        <f t="shared" si="32"/>
        <v>0</v>
      </c>
      <c r="L209" s="104">
        <f t="shared" si="32"/>
        <v>0</v>
      </c>
    </row>
    <row r="210" spans="1:16" ht="25.5" customHeight="1">
      <c r="A210" s="26">
        <v>3</v>
      </c>
      <c r="B210" s="37">
        <v>1</v>
      </c>
      <c r="C210" s="37">
        <v>2</v>
      </c>
      <c r="D210" s="37">
        <v>1</v>
      </c>
      <c r="E210" s="37"/>
      <c r="F210" s="31"/>
      <c r="G210" s="171" t="s">
        <v>603</v>
      </c>
      <c r="H210" s="271">
        <v>177</v>
      </c>
      <c r="I210" s="86">
        <f t="shared" si="32"/>
        <v>0</v>
      </c>
      <c r="J210" s="90">
        <f t="shared" si="32"/>
        <v>0</v>
      </c>
      <c r="K210" s="91">
        <f t="shared" si="32"/>
        <v>0</v>
      </c>
      <c r="L210" s="89">
        <f t="shared" si="32"/>
        <v>0</v>
      </c>
    </row>
    <row r="211" spans="1:16" ht="26.25" customHeight="1">
      <c r="A211" s="36">
        <v>3</v>
      </c>
      <c r="B211" s="41">
        <v>1</v>
      </c>
      <c r="C211" s="41">
        <v>2</v>
      </c>
      <c r="D211" s="41">
        <v>1</v>
      </c>
      <c r="E211" s="41">
        <v>1</v>
      </c>
      <c r="F211" s="29"/>
      <c r="G211" s="171" t="s">
        <v>603</v>
      </c>
      <c r="H211" s="271">
        <v>178</v>
      </c>
      <c r="I211" s="89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6" ht="41.25" customHeight="1">
      <c r="A212" s="26">
        <v>3</v>
      </c>
      <c r="B212" s="37">
        <v>1</v>
      </c>
      <c r="C212" s="37">
        <v>2</v>
      </c>
      <c r="D212" s="37">
        <v>1</v>
      </c>
      <c r="E212" s="37">
        <v>1</v>
      </c>
      <c r="F212" s="247">
        <v>2</v>
      </c>
      <c r="G212" s="168" t="s">
        <v>748</v>
      </c>
      <c r="H212" s="271">
        <v>179</v>
      </c>
      <c r="I212" s="81"/>
      <c r="J212" s="81"/>
      <c r="K212" s="81"/>
      <c r="L212" s="81"/>
    </row>
    <row r="213" spans="1:16" ht="14.25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3</v>
      </c>
      <c r="G213" s="168" t="s">
        <v>712</v>
      </c>
      <c r="H213" s="271">
        <v>180</v>
      </c>
      <c r="I213" s="81"/>
      <c r="J213" s="81"/>
      <c r="K213" s="81"/>
      <c r="L213" s="81"/>
    </row>
    <row r="214" spans="1:16" ht="27.75" customHeight="1">
      <c r="A214" s="26">
        <v>3</v>
      </c>
      <c r="B214" s="37">
        <v>1</v>
      </c>
      <c r="C214" s="37">
        <v>2</v>
      </c>
      <c r="D214" s="26">
        <v>1</v>
      </c>
      <c r="E214" s="37">
        <v>1</v>
      </c>
      <c r="F214" s="247">
        <v>4</v>
      </c>
      <c r="G214" s="168" t="s">
        <v>713</v>
      </c>
      <c r="H214" s="271">
        <v>181</v>
      </c>
      <c r="I214" s="81"/>
      <c r="J214" s="81"/>
      <c r="K214" s="81"/>
      <c r="L214" s="81"/>
    </row>
    <row r="215" spans="1:16" ht="17.25" customHeight="1">
      <c r="A215" s="34">
        <v>3</v>
      </c>
      <c r="B215" s="50">
        <v>1</v>
      </c>
      <c r="C215" s="50">
        <v>2</v>
      </c>
      <c r="D215" s="49">
        <v>1</v>
      </c>
      <c r="E215" s="50">
        <v>1</v>
      </c>
      <c r="F215" s="248">
        <v>5</v>
      </c>
      <c r="G215" s="170" t="s">
        <v>714</v>
      </c>
      <c r="H215" s="271">
        <v>182</v>
      </c>
      <c r="I215" s="81"/>
      <c r="J215" s="81"/>
      <c r="K215" s="81"/>
      <c r="L215" s="92"/>
    </row>
    <row r="216" spans="1:16" ht="15" customHeight="1">
      <c r="A216" s="26">
        <v>3</v>
      </c>
      <c r="B216" s="37">
        <v>1</v>
      </c>
      <c r="C216" s="37">
        <v>3</v>
      </c>
      <c r="D216" s="26"/>
      <c r="E216" s="37"/>
      <c r="F216" s="31"/>
      <c r="G216" s="168" t="s">
        <v>606</v>
      </c>
      <c r="H216" s="271">
        <v>183</v>
      </c>
      <c r="I216" s="89">
        <f>SUM(I217+I220)</f>
        <v>0</v>
      </c>
      <c r="J216" s="90">
        <f>SUM(J217+J220)</f>
        <v>0</v>
      </c>
      <c r="K216" s="91">
        <f>SUM(K217+K220)</f>
        <v>0</v>
      </c>
      <c r="L216" s="89">
        <f>SUM(L217+L220)</f>
        <v>0</v>
      </c>
    </row>
    <row r="217" spans="1:16" ht="27.75" customHeight="1">
      <c r="A217" s="36">
        <v>3</v>
      </c>
      <c r="B217" s="41">
        <v>1</v>
      </c>
      <c r="C217" s="41">
        <v>3</v>
      </c>
      <c r="D217" s="36">
        <v>1</v>
      </c>
      <c r="E217" s="26"/>
      <c r="F217" s="29"/>
      <c r="G217" s="167" t="s">
        <v>715</v>
      </c>
      <c r="H217" s="271">
        <v>184</v>
      </c>
      <c r="I217" s="86">
        <f>I218</f>
        <v>0</v>
      </c>
      <c r="J217" s="87">
        <f t="shared" ref="I217:L218" si="33">J218</f>
        <v>0</v>
      </c>
      <c r="K217" s="88">
        <f t="shared" si="33"/>
        <v>0</v>
      </c>
      <c r="L217" s="86">
        <f t="shared" si="33"/>
        <v>0</v>
      </c>
    </row>
    <row r="218" spans="1:16" ht="30.75" customHeight="1">
      <c r="A218" s="26">
        <v>3</v>
      </c>
      <c r="B218" s="37">
        <v>1</v>
      </c>
      <c r="C218" s="37">
        <v>3</v>
      </c>
      <c r="D218" s="26">
        <v>1</v>
      </c>
      <c r="E218" s="26">
        <v>1</v>
      </c>
      <c r="F218" s="31"/>
      <c r="G218" s="167" t="s">
        <v>715</v>
      </c>
      <c r="H218" s="271">
        <v>185</v>
      </c>
      <c r="I218" s="89">
        <f t="shared" si="33"/>
        <v>0</v>
      </c>
      <c r="J218" s="90">
        <f t="shared" si="33"/>
        <v>0</v>
      </c>
      <c r="K218" s="91">
        <f t="shared" si="33"/>
        <v>0</v>
      </c>
      <c r="L218" s="89">
        <f t="shared" si="33"/>
        <v>0</v>
      </c>
    </row>
    <row r="219" spans="1:16" ht="27.75" customHeight="1">
      <c r="A219" s="26">
        <v>3</v>
      </c>
      <c r="B219" s="45">
        <v>1</v>
      </c>
      <c r="C219" s="26">
        <v>3</v>
      </c>
      <c r="D219" s="37">
        <v>1</v>
      </c>
      <c r="E219" s="37">
        <v>1</v>
      </c>
      <c r="F219" s="31">
        <v>1</v>
      </c>
      <c r="G219" s="167" t="s">
        <v>715</v>
      </c>
      <c r="H219" s="271">
        <v>186</v>
      </c>
      <c r="I219" s="92"/>
      <c r="J219" s="92"/>
      <c r="K219" s="92"/>
      <c r="L219" s="92"/>
    </row>
    <row r="220" spans="1:16" ht="15" customHeight="1">
      <c r="A220" s="26">
        <v>3</v>
      </c>
      <c r="B220" s="45">
        <v>1</v>
      </c>
      <c r="C220" s="26">
        <v>3</v>
      </c>
      <c r="D220" s="37">
        <v>2</v>
      </c>
      <c r="E220" s="37"/>
      <c r="F220" s="31"/>
      <c r="G220" s="168" t="s">
        <v>716</v>
      </c>
      <c r="H220" s="271">
        <v>187</v>
      </c>
      <c r="I220" s="89">
        <f>I221</f>
        <v>0</v>
      </c>
      <c r="J220" s="90">
        <f>J221</f>
        <v>0</v>
      </c>
      <c r="K220" s="91">
        <f>K221</f>
        <v>0</v>
      </c>
      <c r="L220" s="89">
        <f>L221</f>
        <v>0</v>
      </c>
    </row>
    <row r="221" spans="1:16" ht="15.75" customHeight="1">
      <c r="A221" s="36">
        <v>3</v>
      </c>
      <c r="B221" s="47">
        <v>1</v>
      </c>
      <c r="C221" s="36">
        <v>3</v>
      </c>
      <c r="D221" s="41">
        <v>2</v>
      </c>
      <c r="E221" s="41">
        <v>1</v>
      </c>
      <c r="F221" s="29"/>
      <c r="G221" s="168" t="s">
        <v>716</v>
      </c>
      <c r="H221" s="271">
        <v>188</v>
      </c>
      <c r="I221" s="89">
        <f t="shared" ref="I221:P221" si="34">SUM(I222:I227)</f>
        <v>0</v>
      </c>
      <c r="J221" s="89">
        <f t="shared" si="34"/>
        <v>0</v>
      </c>
      <c r="K221" s="89">
        <f t="shared" si="34"/>
        <v>0</v>
      </c>
      <c r="L221" s="89">
        <f t="shared" si="34"/>
        <v>0</v>
      </c>
      <c r="M221" s="258">
        <f t="shared" si="34"/>
        <v>0</v>
      </c>
      <c r="N221" s="258">
        <f t="shared" si="34"/>
        <v>0</v>
      </c>
      <c r="O221" s="258">
        <f t="shared" si="34"/>
        <v>0</v>
      </c>
      <c r="P221" s="258">
        <f t="shared" si="34"/>
        <v>0</v>
      </c>
    </row>
    <row r="222" spans="1:16" ht="1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1</v>
      </c>
      <c r="G222" s="168" t="s">
        <v>717</v>
      </c>
      <c r="H222" s="271">
        <v>189</v>
      </c>
      <c r="I222" s="81"/>
      <c r="J222" s="81"/>
      <c r="K222" s="81"/>
      <c r="L222" s="92"/>
    </row>
    <row r="223" spans="1:16" ht="26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2</v>
      </c>
      <c r="G223" s="168" t="s">
        <v>718</v>
      </c>
      <c r="H223" s="271">
        <v>190</v>
      </c>
      <c r="I223" s="81"/>
      <c r="J223" s="81"/>
      <c r="K223" s="81"/>
      <c r="L223" s="81"/>
    </row>
    <row r="224" spans="1:16" ht="16.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3</v>
      </c>
      <c r="G224" s="168" t="s">
        <v>719</v>
      </c>
      <c r="H224" s="271">
        <v>191</v>
      </c>
      <c r="I224" s="81"/>
      <c r="J224" s="81"/>
      <c r="K224" s="81"/>
      <c r="L224" s="81"/>
    </row>
    <row r="225" spans="1:12" ht="27.7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4</v>
      </c>
      <c r="G225" s="168" t="s">
        <v>749</v>
      </c>
      <c r="H225" s="271">
        <v>192</v>
      </c>
      <c r="I225" s="81"/>
      <c r="J225" s="81"/>
      <c r="K225" s="81"/>
      <c r="L225" s="92"/>
    </row>
    <row r="226" spans="1:12" ht="15.75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5</v>
      </c>
      <c r="G226" s="167" t="s">
        <v>720</v>
      </c>
      <c r="H226" s="271">
        <v>193</v>
      </c>
      <c r="I226" s="81"/>
      <c r="J226" s="81"/>
      <c r="K226" s="81"/>
      <c r="L226" s="81"/>
    </row>
    <row r="227" spans="1:12" ht="13.5" customHeight="1">
      <c r="A227" s="65">
        <v>3</v>
      </c>
      <c r="B227" s="168">
        <v>1</v>
      </c>
      <c r="C227" s="65">
        <v>3</v>
      </c>
      <c r="D227" s="64">
        <v>2</v>
      </c>
      <c r="E227" s="64">
        <v>1</v>
      </c>
      <c r="F227" s="247">
        <v>6</v>
      </c>
      <c r="G227" s="167" t="s">
        <v>716</v>
      </c>
      <c r="H227" s="271">
        <v>194</v>
      </c>
      <c r="I227" s="81"/>
      <c r="J227" s="81"/>
      <c r="K227" s="81"/>
      <c r="L227" s="92"/>
    </row>
    <row r="228" spans="1:12" ht="27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648</v>
      </c>
      <c r="H228" s="271">
        <v>195</v>
      </c>
      <c r="I228" s="86">
        <f>I229</f>
        <v>0</v>
      </c>
      <c r="J228" s="87">
        <f t="shared" ref="J228:L230" si="35">J229</f>
        <v>0</v>
      </c>
      <c r="K228" s="88">
        <f t="shared" si="35"/>
        <v>0</v>
      </c>
      <c r="L228" s="88">
        <f t="shared" si="35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648</v>
      </c>
      <c r="H229" s="271">
        <v>196</v>
      </c>
      <c r="I229" s="105">
        <f>I230</f>
        <v>0</v>
      </c>
      <c r="J229" s="106">
        <f t="shared" si="35"/>
        <v>0</v>
      </c>
      <c r="K229" s="107">
        <f t="shared" si="35"/>
        <v>0</v>
      </c>
      <c r="L229" s="107">
        <f t="shared" si="35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649</v>
      </c>
      <c r="H230" s="271">
        <v>197</v>
      </c>
      <c r="I230" s="89">
        <f>I231</f>
        <v>0</v>
      </c>
      <c r="J230" s="90">
        <f t="shared" si="35"/>
        <v>0</v>
      </c>
      <c r="K230" s="91">
        <f t="shared" si="35"/>
        <v>0</v>
      </c>
      <c r="L230" s="91">
        <f t="shared" si="35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649</v>
      </c>
      <c r="H231" s="271">
        <v>198</v>
      </c>
      <c r="I231" s="81"/>
      <c r="J231" s="81"/>
      <c r="K231" s="81"/>
      <c r="L231" s="81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750</v>
      </c>
      <c r="H232" s="271">
        <v>199</v>
      </c>
      <c r="I232" s="89">
        <f>I233</f>
        <v>0</v>
      </c>
      <c r="J232" s="89">
        <f t="shared" ref="J232:L233" si="36">J233</f>
        <v>0</v>
      </c>
      <c r="K232" s="89">
        <f t="shared" si="36"/>
        <v>0</v>
      </c>
      <c r="L232" s="89">
        <f t="shared" si="36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750</v>
      </c>
      <c r="H233" s="271">
        <v>200</v>
      </c>
      <c r="I233" s="89">
        <f>I234</f>
        <v>0</v>
      </c>
      <c r="J233" s="89">
        <f t="shared" si="36"/>
        <v>0</v>
      </c>
      <c r="K233" s="89">
        <f t="shared" si="36"/>
        <v>0</v>
      </c>
      <c r="L233" s="89">
        <f t="shared" si="36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750</v>
      </c>
      <c r="H234" s="271">
        <v>201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216" t="s">
        <v>721</v>
      </c>
      <c r="H235" s="271">
        <v>202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216" t="s">
        <v>722</v>
      </c>
      <c r="H236" s="271">
        <v>203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723</v>
      </c>
      <c r="H237" s="271">
        <v>204</v>
      </c>
      <c r="I237" s="81"/>
      <c r="J237" s="81"/>
      <c r="K237" s="81"/>
      <c r="L237" s="81"/>
    </row>
    <row r="238" spans="1:12" ht="41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743</v>
      </c>
      <c r="H238" s="271">
        <v>205</v>
      </c>
      <c r="I238" s="89">
        <f>SUM(I239+I271)</f>
        <v>0</v>
      </c>
      <c r="J238" s="90">
        <f>SUM(J239+J271)</f>
        <v>0</v>
      </c>
      <c r="K238" s="91">
        <f>SUM(K239+K271)</f>
        <v>0</v>
      </c>
      <c r="L238" s="91">
        <f>SUM(L239+L271)</f>
        <v>0</v>
      </c>
    </row>
    <row r="239" spans="1:12" ht="26.25" customHeight="1">
      <c r="A239" s="250">
        <v>3</v>
      </c>
      <c r="B239" s="252">
        <v>2</v>
      </c>
      <c r="C239" s="217">
        <v>1</v>
      </c>
      <c r="D239" s="217"/>
      <c r="E239" s="217"/>
      <c r="F239" s="248"/>
      <c r="G239" s="170" t="s">
        <v>737</v>
      </c>
      <c r="H239" s="271">
        <v>206</v>
      </c>
      <c r="I239" s="105">
        <f>SUM(I240+I249+I253+I257+I261+I264+I267)</f>
        <v>0</v>
      </c>
      <c r="J239" s="106">
        <f>SUM(J240+J249+J253+J257+J261+J264+J267)</f>
        <v>0</v>
      </c>
      <c r="K239" s="107">
        <f>SUM(K240+K249+K253+K257+K261+K264+K267)</f>
        <v>0</v>
      </c>
      <c r="L239" s="107">
        <f>SUM(L240+L249+L253+L257+L261+L264+L267)</f>
        <v>0</v>
      </c>
    </row>
    <row r="240" spans="1:12" ht="15.75" customHeight="1">
      <c r="A240" s="65">
        <v>3</v>
      </c>
      <c r="B240" s="64">
        <v>2</v>
      </c>
      <c r="C240" s="64">
        <v>1</v>
      </c>
      <c r="D240" s="64">
        <v>1</v>
      </c>
      <c r="E240" s="64"/>
      <c r="F240" s="247"/>
      <c r="G240" s="168" t="s">
        <v>569</v>
      </c>
      <c r="H240" s="271">
        <v>207</v>
      </c>
      <c r="I240" s="105">
        <f>I241</f>
        <v>0</v>
      </c>
      <c r="J240" s="105">
        <f t="shared" ref="J240:L240" si="37">J241</f>
        <v>0</v>
      </c>
      <c r="K240" s="105">
        <f t="shared" si="37"/>
        <v>0</v>
      </c>
      <c r="L240" s="105">
        <f t="shared" si="37"/>
        <v>0</v>
      </c>
    </row>
    <row r="241" spans="1:12" ht="12" customHeight="1">
      <c r="A241" s="65">
        <v>3</v>
      </c>
      <c r="B241" s="65">
        <v>2</v>
      </c>
      <c r="C241" s="64">
        <v>1</v>
      </c>
      <c r="D241" s="64">
        <v>1</v>
      </c>
      <c r="E241" s="64">
        <v>1</v>
      </c>
      <c r="F241" s="247"/>
      <c r="G241" s="168" t="s">
        <v>13</v>
      </c>
      <c r="H241" s="271">
        <v>208</v>
      </c>
      <c r="I241" s="89">
        <f>SUM(I242:I242)</f>
        <v>0</v>
      </c>
      <c r="J241" s="90">
        <f>SUM(J242:J242)</f>
        <v>0</v>
      </c>
      <c r="K241" s="91">
        <f>SUM(K242:K242)</f>
        <v>0</v>
      </c>
      <c r="L241" s="91">
        <f>SUM(L242:L242)</f>
        <v>0</v>
      </c>
    </row>
    <row r="242" spans="1:12" ht="14.25" customHeight="1">
      <c r="A242" s="250">
        <v>3</v>
      </c>
      <c r="B242" s="250">
        <v>2</v>
      </c>
      <c r="C242" s="217">
        <v>1</v>
      </c>
      <c r="D242" s="217">
        <v>1</v>
      </c>
      <c r="E242" s="217">
        <v>1</v>
      </c>
      <c r="F242" s="248">
        <v>1</v>
      </c>
      <c r="G242" s="170" t="s">
        <v>13</v>
      </c>
      <c r="H242" s="271">
        <v>209</v>
      </c>
      <c r="I242" s="81"/>
      <c r="J242" s="81"/>
      <c r="K242" s="81"/>
      <c r="L242" s="81"/>
    </row>
    <row r="243" spans="1:12" ht="14.25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/>
      <c r="G243" s="170" t="s">
        <v>273</v>
      </c>
      <c r="H243" s="271">
        <v>210</v>
      </c>
      <c r="I243" s="89">
        <f>SUM(I244:I245)</f>
        <v>0</v>
      </c>
      <c r="J243" s="89">
        <f t="shared" ref="J243:L243" si="38">SUM(J244:J245)</f>
        <v>0</v>
      </c>
      <c r="K243" s="89">
        <f t="shared" si="38"/>
        <v>0</v>
      </c>
      <c r="L243" s="89">
        <f t="shared" si="38"/>
        <v>0</v>
      </c>
    </row>
    <row r="244" spans="1:12" ht="14.25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1</v>
      </c>
      <c r="G244" s="170" t="s">
        <v>274</v>
      </c>
      <c r="H244" s="271">
        <v>211</v>
      </c>
      <c r="I244" s="81"/>
      <c r="J244" s="81"/>
      <c r="K244" s="81"/>
      <c r="L244" s="81"/>
    </row>
    <row r="245" spans="1:12" ht="14.25" customHeight="1">
      <c r="A245" s="250">
        <v>3</v>
      </c>
      <c r="B245" s="217">
        <v>2</v>
      </c>
      <c r="C245" s="217">
        <v>1</v>
      </c>
      <c r="D245" s="217">
        <v>1</v>
      </c>
      <c r="E245" s="217">
        <v>2</v>
      </c>
      <c r="F245" s="248">
        <v>2</v>
      </c>
      <c r="G245" s="170" t="s">
        <v>275</v>
      </c>
      <c r="H245" s="271">
        <v>212</v>
      </c>
      <c r="I245" s="81"/>
      <c r="J245" s="81"/>
      <c r="K245" s="81"/>
      <c r="L245" s="81"/>
    </row>
    <row r="246" spans="1:12" ht="14.25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80"/>
      <c r="G246" s="170" t="s">
        <v>278</v>
      </c>
      <c r="H246" s="271">
        <v>213</v>
      </c>
      <c r="I246" s="89">
        <f>SUM(I247:I248)</f>
        <v>0</v>
      </c>
      <c r="J246" s="89">
        <f t="shared" ref="J246:L246" si="39">SUM(J247:J248)</f>
        <v>0</v>
      </c>
      <c r="K246" s="89">
        <f t="shared" si="39"/>
        <v>0</v>
      </c>
      <c r="L246" s="89">
        <f t="shared" si="39"/>
        <v>0</v>
      </c>
    </row>
    <row r="247" spans="1:12" ht="14.25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1</v>
      </c>
      <c r="G247" s="170" t="s">
        <v>276</v>
      </c>
      <c r="H247" s="271">
        <v>214</v>
      </c>
      <c r="I247" s="81"/>
      <c r="J247" s="81"/>
      <c r="K247" s="81"/>
      <c r="L247" s="81"/>
    </row>
    <row r="248" spans="1:12" ht="14.25" customHeight="1">
      <c r="A248" s="250">
        <v>3</v>
      </c>
      <c r="B248" s="217">
        <v>2</v>
      </c>
      <c r="C248" s="217">
        <v>1</v>
      </c>
      <c r="D248" s="217">
        <v>1</v>
      </c>
      <c r="E248" s="217">
        <v>3</v>
      </c>
      <c r="F248" s="248">
        <v>2</v>
      </c>
      <c r="G248" s="170" t="s">
        <v>277</v>
      </c>
      <c r="H248" s="271">
        <v>215</v>
      </c>
      <c r="I248" s="81"/>
      <c r="J248" s="81"/>
      <c r="K248" s="81"/>
      <c r="L248" s="81"/>
    </row>
    <row r="249" spans="1:12" ht="27" customHeight="1">
      <c r="A249" s="26">
        <v>3</v>
      </c>
      <c r="B249" s="37">
        <v>2</v>
      </c>
      <c r="C249" s="37">
        <v>1</v>
      </c>
      <c r="D249" s="37">
        <v>2</v>
      </c>
      <c r="E249" s="37"/>
      <c r="F249" s="31"/>
      <c r="G249" s="168" t="s">
        <v>612</v>
      </c>
      <c r="H249" s="271">
        <v>216</v>
      </c>
      <c r="I249" s="89">
        <f>I250</f>
        <v>0</v>
      </c>
      <c r="J249" s="89">
        <f t="shared" ref="J249:L249" si="40">J250</f>
        <v>0</v>
      </c>
      <c r="K249" s="89">
        <f t="shared" si="40"/>
        <v>0</v>
      </c>
      <c r="L249" s="89">
        <f t="shared" si="40"/>
        <v>0</v>
      </c>
    </row>
    <row r="250" spans="1:12" ht="14.25" customHeight="1">
      <c r="A250" s="26">
        <v>3</v>
      </c>
      <c r="B250" s="37">
        <v>2</v>
      </c>
      <c r="C250" s="37">
        <v>1</v>
      </c>
      <c r="D250" s="37">
        <v>2</v>
      </c>
      <c r="E250" s="37">
        <v>1</v>
      </c>
      <c r="F250" s="31"/>
      <c r="G250" s="168" t="s">
        <v>612</v>
      </c>
      <c r="H250" s="271">
        <v>217</v>
      </c>
      <c r="I250" s="89">
        <f>SUM(I251:I252)</f>
        <v>0</v>
      </c>
      <c r="J250" s="90">
        <f>SUM(J251:J252)</f>
        <v>0</v>
      </c>
      <c r="K250" s="91">
        <f>SUM(K251:K252)</f>
        <v>0</v>
      </c>
      <c r="L250" s="91">
        <f>SUM(L251:L252)</f>
        <v>0</v>
      </c>
    </row>
    <row r="251" spans="1:12" ht="27" customHeight="1">
      <c r="A251" s="34">
        <v>3</v>
      </c>
      <c r="B251" s="49">
        <v>2</v>
      </c>
      <c r="C251" s="50">
        <v>1</v>
      </c>
      <c r="D251" s="50">
        <v>2</v>
      </c>
      <c r="E251" s="50">
        <v>1</v>
      </c>
      <c r="F251" s="55">
        <v>1</v>
      </c>
      <c r="G251" s="170" t="s">
        <v>613</v>
      </c>
      <c r="H251" s="271">
        <v>218</v>
      </c>
      <c r="I251" s="81"/>
      <c r="J251" s="81"/>
      <c r="K251" s="81"/>
      <c r="L251" s="81"/>
    </row>
    <row r="252" spans="1:12" ht="25.5" customHeight="1">
      <c r="A252" s="26">
        <v>3</v>
      </c>
      <c r="B252" s="37">
        <v>2</v>
      </c>
      <c r="C252" s="37">
        <v>1</v>
      </c>
      <c r="D252" s="37">
        <v>2</v>
      </c>
      <c r="E252" s="37">
        <v>1</v>
      </c>
      <c r="F252" s="31">
        <v>2</v>
      </c>
      <c r="G252" s="168" t="s">
        <v>614</v>
      </c>
      <c r="H252" s="271">
        <v>219</v>
      </c>
      <c r="I252" s="81"/>
      <c r="J252" s="81"/>
      <c r="K252" s="81"/>
      <c r="L252" s="81"/>
    </row>
    <row r="253" spans="1:12" ht="26.25" customHeight="1">
      <c r="A253" s="36">
        <v>3</v>
      </c>
      <c r="B253" s="41">
        <v>2</v>
      </c>
      <c r="C253" s="41">
        <v>1</v>
      </c>
      <c r="D253" s="41">
        <v>3</v>
      </c>
      <c r="E253" s="41"/>
      <c r="F253" s="29"/>
      <c r="G253" s="167" t="s">
        <v>615</v>
      </c>
      <c r="H253" s="271">
        <v>220</v>
      </c>
      <c r="I253" s="86">
        <f>I254</f>
        <v>0</v>
      </c>
      <c r="J253" s="87">
        <f>J254</f>
        <v>0</v>
      </c>
      <c r="K253" s="88">
        <f>K254</f>
        <v>0</v>
      </c>
      <c r="L253" s="88">
        <f>L254</f>
        <v>0</v>
      </c>
    </row>
    <row r="254" spans="1:12" ht="29.25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/>
      <c r="G254" s="167" t="s">
        <v>615</v>
      </c>
      <c r="H254" s="271">
        <v>221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30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1</v>
      </c>
      <c r="G255" s="168" t="s">
        <v>616</v>
      </c>
      <c r="H255" s="271">
        <v>222</v>
      </c>
      <c r="I255" s="81"/>
      <c r="J255" s="81"/>
      <c r="K255" s="81"/>
      <c r="L255" s="81"/>
    </row>
    <row r="256" spans="1:12" ht="27.75" customHeight="1">
      <c r="A256" s="26">
        <v>3</v>
      </c>
      <c r="B256" s="37">
        <v>2</v>
      </c>
      <c r="C256" s="37">
        <v>1</v>
      </c>
      <c r="D256" s="37">
        <v>3</v>
      </c>
      <c r="E256" s="37">
        <v>1</v>
      </c>
      <c r="F256" s="31">
        <v>2</v>
      </c>
      <c r="G256" s="168" t="s">
        <v>617</v>
      </c>
      <c r="H256" s="271">
        <v>223</v>
      </c>
      <c r="I256" s="92"/>
      <c r="J256" s="85"/>
      <c r="K256" s="92"/>
      <c r="L256" s="92"/>
    </row>
    <row r="257" spans="1:12" ht="12" customHeight="1">
      <c r="A257" s="26">
        <v>3</v>
      </c>
      <c r="B257" s="37">
        <v>2</v>
      </c>
      <c r="C257" s="37">
        <v>1</v>
      </c>
      <c r="D257" s="37">
        <v>4</v>
      </c>
      <c r="E257" s="37"/>
      <c r="F257" s="31"/>
      <c r="G257" s="168" t="s">
        <v>618</v>
      </c>
      <c r="H257" s="271">
        <v>224</v>
      </c>
      <c r="I257" s="89">
        <f>I258</f>
        <v>0</v>
      </c>
      <c r="J257" s="91">
        <f>J258</f>
        <v>0</v>
      </c>
      <c r="K257" s="89">
        <f>K258</f>
        <v>0</v>
      </c>
      <c r="L257" s="91">
        <f>L258</f>
        <v>0</v>
      </c>
    </row>
    <row r="258" spans="1:12" ht="14.25" customHeight="1">
      <c r="A258" s="36">
        <v>3</v>
      </c>
      <c r="B258" s="41">
        <v>2</v>
      </c>
      <c r="C258" s="41">
        <v>1</v>
      </c>
      <c r="D258" s="41">
        <v>4</v>
      </c>
      <c r="E258" s="41">
        <v>1</v>
      </c>
      <c r="F258" s="29"/>
      <c r="G258" s="167" t="s">
        <v>618</v>
      </c>
      <c r="H258" s="271">
        <v>225</v>
      </c>
      <c r="I258" s="86">
        <f>SUM(I259:I260)</f>
        <v>0</v>
      </c>
      <c r="J258" s="87">
        <f>SUM(J259:J260)</f>
        <v>0</v>
      </c>
      <c r="K258" s="88">
        <f>SUM(K259:K260)</f>
        <v>0</v>
      </c>
      <c r="L258" s="88">
        <f>SUM(L259:L260)</f>
        <v>0</v>
      </c>
    </row>
    <row r="259" spans="1:12" ht="25.5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1</v>
      </c>
      <c r="G259" s="168" t="s">
        <v>619</v>
      </c>
      <c r="H259" s="271">
        <v>226</v>
      </c>
      <c r="I259" s="81"/>
      <c r="J259" s="81"/>
      <c r="K259" s="81"/>
      <c r="L259" s="81"/>
    </row>
    <row r="260" spans="1:12" ht="18.75" customHeight="1">
      <c r="A260" s="26">
        <v>3</v>
      </c>
      <c r="B260" s="37">
        <v>2</v>
      </c>
      <c r="C260" s="37">
        <v>1</v>
      </c>
      <c r="D260" s="37">
        <v>4</v>
      </c>
      <c r="E260" s="37">
        <v>1</v>
      </c>
      <c r="F260" s="31">
        <v>2</v>
      </c>
      <c r="G260" s="168" t="s">
        <v>620</v>
      </c>
      <c r="H260" s="271">
        <v>227</v>
      </c>
      <c r="I260" s="81"/>
      <c r="J260" s="81"/>
      <c r="K260" s="81"/>
      <c r="L260" s="81"/>
    </row>
    <row r="261" spans="1:12">
      <c r="A261" s="26">
        <v>3</v>
      </c>
      <c r="B261" s="37">
        <v>2</v>
      </c>
      <c r="C261" s="37">
        <v>1</v>
      </c>
      <c r="D261" s="37">
        <v>5</v>
      </c>
      <c r="E261" s="37"/>
      <c r="F261" s="31"/>
      <c r="G261" s="168" t="s">
        <v>621</v>
      </c>
      <c r="H261" s="271">
        <v>228</v>
      </c>
      <c r="I261" s="89">
        <f>I262</f>
        <v>0</v>
      </c>
      <c r="J261" s="90">
        <f t="shared" ref="J261:L262" si="41">J262</f>
        <v>0</v>
      </c>
      <c r="K261" s="91">
        <f t="shared" si="41"/>
        <v>0</v>
      </c>
      <c r="L261" s="91">
        <f t="shared" si="41"/>
        <v>0</v>
      </c>
    </row>
    <row r="262" spans="1:12" ht="16.5" customHeight="1">
      <c r="A262" s="26">
        <v>3</v>
      </c>
      <c r="B262" s="37">
        <v>2</v>
      </c>
      <c r="C262" s="37">
        <v>1</v>
      </c>
      <c r="D262" s="37">
        <v>5</v>
      </c>
      <c r="E262" s="37">
        <v>1</v>
      </c>
      <c r="F262" s="31"/>
      <c r="G262" s="168" t="s">
        <v>621</v>
      </c>
      <c r="H262" s="271">
        <v>229</v>
      </c>
      <c r="I262" s="91">
        <f>I263</f>
        <v>0</v>
      </c>
      <c r="J262" s="90">
        <f t="shared" si="41"/>
        <v>0</v>
      </c>
      <c r="K262" s="91">
        <f t="shared" si="41"/>
        <v>0</v>
      </c>
      <c r="L262" s="91">
        <f t="shared" si="41"/>
        <v>0</v>
      </c>
    </row>
    <row r="263" spans="1:12">
      <c r="A263" s="49">
        <v>3</v>
      </c>
      <c r="B263" s="50">
        <v>2</v>
      </c>
      <c r="C263" s="50">
        <v>1</v>
      </c>
      <c r="D263" s="50">
        <v>5</v>
      </c>
      <c r="E263" s="50">
        <v>1</v>
      </c>
      <c r="F263" s="55">
        <v>1</v>
      </c>
      <c r="G263" s="168" t="s">
        <v>621</v>
      </c>
      <c r="H263" s="271">
        <v>230</v>
      </c>
      <c r="I263" s="92"/>
      <c r="J263" s="92"/>
      <c r="K263" s="92"/>
      <c r="L263" s="92"/>
    </row>
    <row r="264" spans="1:12">
      <c r="A264" s="26">
        <v>3</v>
      </c>
      <c r="B264" s="37">
        <v>2</v>
      </c>
      <c r="C264" s="37">
        <v>1</v>
      </c>
      <c r="D264" s="37">
        <v>6</v>
      </c>
      <c r="E264" s="37"/>
      <c r="F264" s="31"/>
      <c r="G264" s="168" t="s">
        <v>128</v>
      </c>
      <c r="H264" s="271">
        <v>231</v>
      </c>
      <c r="I264" s="89">
        <f>I265</f>
        <v>0</v>
      </c>
      <c r="J264" s="90">
        <f t="shared" ref="J264:L265" si="42">J265</f>
        <v>0</v>
      </c>
      <c r="K264" s="91">
        <f t="shared" si="42"/>
        <v>0</v>
      </c>
      <c r="L264" s="91">
        <f t="shared" si="42"/>
        <v>0</v>
      </c>
    </row>
    <row r="265" spans="1:12">
      <c r="A265" s="26">
        <v>3</v>
      </c>
      <c r="B265" s="26">
        <v>2</v>
      </c>
      <c r="C265" s="37">
        <v>1</v>
      </c>
      <c r="D265" s="37">
        <v>6</v>
      </c>
      <c r="E265" s="37">
        <v>1</v>
      </c>
      <c r="F265" s="31"/>
      <c r="G265" s="168" t="s">
        <v>128</v>
      </c>
      <c r="H265" s="271">
        <v>232</v>
      </c>
      <c r="I265" s="89">
        <f>I266</f>
        <v>0</v>
      </c>
      <c r="J265" s="90">
        <f t="shared" si="42"/>
        <v>0</v>
      </c>
      <c r="K265" s="91">
        <f t="shared" si="42"/>
        <v>0</v>
      </c>
      <c r="L265" s="91">
        <f t="shared" si="42"/>
        <v>0</v>
      </c>
    </row>
    <row r="266" spans="1:12" ht="15.75" customHeight="1">
      <c r="A266" s="36">
        <v>3</v>
      </c>
      <c r="B266" s="36">
        <v>2</v>
      </c>
      <c r="C266" s="37">
        <v>1</v>
      </c>
      <c r="D266" s="37">
        <v>6</v>
      </c>
      <c r="E266" s="37">
        <v>1</v>
      </c>
      <c r="F266" s="31">
        <v>1</v>
      </c>
      <c r="G266" s="168" t="s">
        <v>128</v>
      </c>
      <c r="H266" s="271">
        <v>233</v>
      </c>
      <c r="I266" s="92"/>
      <c r="J266" s="92"/>
      <c r="K266" s="92"/>
      <c r="L266" s="92"/>
    </row>
    <row r="267" spans="1:12" ht="13.5" customHeight="1">
      <c r="A267" s="26">
        <v>3</v>
      </c>
      <c r="B267" s="26">
        <v>2</v>
      </c>
      <c r="C267" s="37">
        <v>1</v>
      </c>
      <c r="D267" s="37">
        <v>7</v>
      </c>
      <c r="E267" s="37"/>
      <c r="F267" s="31"/>
      <c r="G267" s="168" t="s">
        <v>622</v>
      </c>
      <c r="H267" s="271">
        <v>234</v>
      </c>
      <c r="I267" s="89">
        <f>I268</f>
        <v>0</v>
      </c>
      <c r="J267" s="90">
        <f>J268</f>
        <v>0</v>
      </c>
      <c r="K267" s="91">
        <f>K268</f>
        <v>0</v>
      </c>
      <c r="L267" s="91">
        <f>L268</f>
        <v>0</v>
      </c>
    </row>
    <row r="268" spans="1:12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/>
      <c r="G268" s="168" t="s">
        <v>622</v>
      </c>
      <c r="H268" s="271">
        <v>235</v>
      </c>
      <c r="I268" s="89">
        <f>I269+I270</f>
        <v>0</v>
      </c>
      <c r="J268" s="89">
        <f>J269+J270</f>
        <v>0</v>
      </c>
      <c r="K268" s="89">
        <f>K269+K270</f>
        <v>0</v>
      </c>
      <c r="L268" s="89">
        <f>L269+L270</f>
        <v>0</v>
      </c>
    </row>
    <row r="269" spans="1:12" ht="27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1</v>
      </c>
      <c r="G269" s="168" t="s">
        <v>623</v>
      </c>
      <c r="H269" s="271">
        <v>236</v>
      </c>
      <c r="I269" s="80"/>
      <c r="J269" s="81"/>
      <c r="K269" s="81"/>
      <c r="L269" s="81"/>
    </row>
    <row r="270" spans="1:12" ht="24.75" customHeight="1">
      <c r="A270" s="26">
        <v>3</v>
      </c>
      <c r="B270" s="37">
        <v>2</v>
      </c>
      <c r="C270" s="37">
        <v>1</v>
      </c>
      <c r="D270" s="37">
        <v>7</v>
      </c>
      <c r="E270" s="37">
        <v>1</v>
      </c>
      <c r="F270" s="31">
        <v>2</v>
      </c>
      <c r="G270" s="168" t="s">
        <v>624</v>
      </c>
      <c r="H270" s="271">
        <v>237</v>
      </c>
      <c r="I270" s="81"/>
      <c r="J270" s="81"/>
      <c r="K270" s="81"/>
      <c r="L270" s="81"/>
    </row>
    <row r="271" spans="1:12" ht="38.25" customHeight="1">
      <c r="A271" s="65">
        <v>3</v>
      </c>
      <c r="B271" s="64">
        <v>2</v>
      </c>
      <c r="C271" s="64">
        <v>2</v>
      </c>
      <c r="D271" s="38"/>
      <c r="E271" s="38"/>
      <c r="F271" s="61"/>
      <c r="G271" s="168" t="s">
        <v>738</v>
      </c>
      <c r="H271" s="271">
        <v>238</v>
      </c>
      <c r="I271" s="89">
        <f>SUM(I272+I281+I285+I289+I293+I296+I299)</f>
        <v>0</v>
      </c>
      <c r="J271" s="90">
        <f>SUM(J272+J281+J285+J289+J293+J296+J299)</f>
        <v>0</v>
      </c>
      <c r="K271" s="91">
        <f>SUM(K272+K281+K285+K289+K293+K296+K299)</f>
        <v>0</v>
      </c>
      <c r="L271" s="91">
        <f>SUM(L272+L281+L285+L289+L293+L296+L299)</f>
        <v>0</v>
      </c>
    </row>
    <row r="272" spans="1:12">
      <c r="A272" s="26">
        <v>3</v>
      </c>
      <c r="B272" s="37">
        <v>2</v>
      </c>
      <c r="C272" s="37">
        <v>2</v>
      </c>
      <c r="D272" s="37">
        <v>1</v>
      </c>
      <c r="E272" s="37"/>
      <c r="F272" s="31"/>
      <c r="G272" s="168" t="s">
        <v>570</v>
      </c>
      <c r="H272" s="271">
        <v>239</v>
      </c>
      <c r="I272" s="89">
        <f>I273</f>
        <v>0</v>
      </c>
      <c r="J272" s="89">
        <f>J273</f>
        <v>0</v>
      </c>
      <c r="K272" s="89">
        <f>K273</f>
        <v>0</v>
      </c>
      <c r="L272" s="89">
        <f>L273</f>
        <v>0</v>
      </c>
    </row>
    <row r="273" spans="1:12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/>
      <c r="G273" s="168" t="s">
        <v>13</v>
      </c>
      <c r="H273" s="271">
        <v>240</v>
      </c>
      <c r="I273" s="89">
        <f>SUM(I274)</f>
        <v>0</v>
      </c>
      <c r="J273" s="89">
        <f t="shared" ref="J273:L273" si="43">SUM(J274)</f>
        <v>0</v>
      </c>
      <c r="K273" s="89">
        <f t="shared" si="43"/>
        <v>0</v>
      </c>
      <c r="L273" s="89">
        <f t="shared" si="43"/>
        <v>0</v>
      </c>
    </row>
    <row r="274" spans="1:12">
      <c r="A274" s="27">
        <v>3</v>
      </c>
      <c r="B274" s="26">
        <v>2</v>
      </c>
      <c r="C274" s="37">
        <v>2</v>
      </c>
      <c r="D274" s="37">
        <v>1</v>
      </c>
      <c r="E274" s="37">
        <v>1</v>
      </c>
      <c r="F274" s="31">
        <v>1</v>
      </c>
      <c r="G274" s="168" t="s">
        <v>13</v>
      </c>
      <c r="H274" s="271">
        <v>241</v>
      </c>
      <c r="I274" s="81"/>
      <c r="J274" s="81"/>
      <c r="K274" s="81"/>
      <c r="L274" s="81"/>
    </row>
    <row r="275" spans="1:12" ht="15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/>
      <c r="G275" s="168" t="s">
        <v>297</v>
      </c>
      <c r="H275" s="271">
        <v>242</v>
      </c>
      <c r="I275" s="89">
        <f>SUM(I276:I277)</f>
        <v>0</v>
      </c>
      <c r="J275" s="89">
        <f t="shared" ref="J275:K275" si="44">SUM(J276:J277)</f>
        <v>0</v>
      </c>
      <c r="K275" s="89">
        <f t="shared" si="44"/>
        <v>0</v>
      </c>
      <c r="L275" s="89">
        <f>SUM(L276:L277)</f>
        <v>0</v>
      </c>
    </row>
    <row r="276" spans="1:12" ht="15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1</v>
      </c>
      <c r="G276" s="168" t="s">
        <v>274</v>
      </c>
      <c r="H276" s="271">
        <v>243</v>
      </c>
      <c r="I276" s="81"/>
      <c r="J276" s="80"/>
      <c r="K276" s="81"/>
      <c r="L276" s="81"/>
    </row>
    <row r="277" spans="1:12" ht="15" customHeight="1">
      <c r="A277" s="172">
        <v>3</v>
      </c>
      <c r="B277" s="65">
        <v>2</v>
      </c>
      <c r="C277" s="64">
        <v>2</v>
      </c>
      <c r="D277" s="64">
        <v>1</v>
      </c>
      <c r="E277" s="64">
        <v>2</v>
      </c>
      <c r="F277" s="247">
        <v>2</v>
      </c>
      <c r="G277" s="168" t="s">
        <v>275</v>
      </c>
      <c r="H277" s="271">
        <v>244</v>
      </c>
      <c r="I277" s="81"/>
      <c r="J277" s="80"/>
      <c r="K277" s="81"/>
      <c r="L277" s="81"/>
    </row>
    <row r="278" spans="1:12" ht="15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/>
      <c r="G278" s="168" t="s">
        <v>278</v>
      </c>
      <c r="H278" s="271">
        <v>245</v>
      </c>
      <c r="I278" s="89">
        <f>SUM(I279:I280)</f>
        <v>0</v>
      </c>
      <c r="J278" s="89">
        <f t="shared" ref="J278:K278" si="45">SUM(J279:J280)</f>
        <v>0</v>
      </c>
      <c r="K278" s="89">
        <f t="shared" si="45"/>
        <v>0</v>
      </c>
      <c r="L278" s="89">
        <f>SUM(L279:L280)</f>
        <v>0</v>
      </c>
    </row>
    <row r="279" spans="1:12" ht="15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1</v>
      </c>
      <c r="G279" s="168" t="s">
        <v>276</v>
      </c>
      <c r="H279" s="271">
        <v>246</v>
      </c>
      <c r="I279" s="81"/>
      <c r="J279" s="80"/>
      <c r="K279" s="81"/>
      <c r="L279" s="81"/>
    </row>
    <row r="280" spans="1:12" ht="15" customHeight="1">
      <c r="A280" s="172">
        <v>3</v>
      </c>
      <c r="B280" s="65">
        <v>2</v>
      </c>
      <c r="C280" s="64">
        <v>2</v>
      </c>
      <c r="D280" s="64">
        <v>1</v>
      </c>
      <c r="E280" s="64">
        <v>3</v>
      </c>
      <c r="F280" s="247">
        <v>2</v>
      </c>
      <c r="G280" s="168" t="s">
        <v>298</v>
      </c>
      <c r="H280" s="271">
        <v>247</v>
      </c>
      <c r="I280" s="81"/>
      <c r="J280" s="80"/>
      <c r="K280" s="81"/>
      <c r="L280" s="81"/>
    </row>
    <row r="281" spans="1:12">
      <c r="A281" s="27">
        <v>3</v>
      </c>
      <c r="B281" s="26">
        <v>2</v>
      </c>
      <c r="C281" s="37">
        <v>2</v>
      </c>
      <c r="D281" s="37">
        <v>2</v>
      </c>
      <c r="E281" s="37"/>
      <c r="F281" s="31"/>
      <c r="G281" s="168" t="s">
        <v>625</v>
      </c>
      <c r="H281" s="271">
        <v>248</v>
      </c>
      <c r="I281" s="89">
        <f>I282</f>
        <v>0</v>
      </c>
      <c r="J281" s="91">
        <f>J282</f>
        <v>0</v>
      </c>
      <c r="K281" s="89">
        <f>K282</f>
        <v>0</v>
      </c>
      <c r="L281" s="91">
        <f>L282</f>
        <v>0</v>
      </c>
    </row>
    <row r="282" spans="1:12" ht="20.25" customHeight="1">
      <c r="A282" s="26">
        <v>3</v>
      </c>
      <c r="B282" s="37">
        <v>2</v>
      </c>
      <c r="C282" s="41">
        <v>2</v>
      </c>
      <c r="D282" s="41">
        <v>2</v>
      </c>
      <c r="E282" s="41">
        <v>1</v>
      </c>
      <c r="F282" s="29"/>
      <c r="G282" s="168" t="s">
        <v>625</v>
      </c>
      <c r="H282" s="271">
        <v>249</v>
      </c>
      <c r="I282" s="86">
        <f>SUM(I283:I284)</f>
        <v>0</v>
      </c>
      <c r="J282" s="87">
        <f>SUM(J283:J284)</f>
        <v>0</v>
      </c>
      <c r="K282" s="88">
        <f>SUM(K283:K284)</f>
        <v>0</v>
      </c>
      <c r="L282" s="88">
        <f>SUM(L283:L284)</f>
        <v>0</v>
      </c>
    </row>
    <row r="283" spans="1:12" ht="25.5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1</v>
      </c>
      <c r="G283" s="168" t="s">
        <v>626</v>
      </c>
      <c r="H283" s="271">
        <v>250</v>
      </c>
      <c r="I283" s="81"/>
      <c r="J283" s="81"/>
      <c r="K283" s="81"/>
      <c r="L283" s="81"/>
    </row>
    <row r="284" spans="1:12" ht="25.5">
      <c r="A284" s="26">
        <v>3</v>
      </c>
      <c r="B284" s="37">
        <v>2</v>
      </c>
      <c r="C284" s="37">
        <v>2</v>
      </c>
      <c r="D284" s="37">
        <v>2</v>
      </c>
      <c r="E284" s="37">
        <v>1</v>
      </c>
      <c r="F284" s="31">
        <v>2</v>
      </c>
      <c r="G284" s="172" t="s">
        <v>627</v>
      </c>
      <c r="H284" s="271">
        <v>251</v>
      </c>
      <c r="I284" s="81"/>
      <c r="J284" s="81"/>
      <c r="K284" s="81"/>
      <c r="L284" s="81"/>
    </row>
    <row r="285" spans="1:12" ht="25.5">
      <c r="A285" s="26">
        <v>3</v>
      </c>
      <c r="B285" s="37">
        <v>2</v>
      </c>
      <c r="C285" s="37">
        <v>2</v>
      </c>
      <c r="D285" s="37">
        <v>3</v>
      </c>
      <c r="E285" s="37"/>
      <c r="F285" s="31"/>
      <c r="G285" s="168" t="s">
        <v>628</v>
      </c>
      <c r="H285" s="271">
        <v>252</v>
      </c>
      <c r="I285" s="89">
        <f>I286</f>
        <v>0</v>
      </c>
      <c r="J285" s="90">
        <f>J286</f>
        <v>0</v>
      </c>
      <c r="K285" s="91">
        <f>K286</f>
        <v>0</v>
      </c>
      <c r="L285" s="91">
        <f>L286</f>
        <v>0</v>
      </c>
    </row>
    <row r="286" spans="1:12" ht="30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/>
      <c r="G286" s="168" t="s">
        <v>628</v>
      </c>
      <c r="H286" s="271">
        <v>253</v>
      </c>
      <c r="I286" s="89">
        <f>I287+I288</f>
        <v>0</v>
      </c>
      <c r="J286" s="89">
        <f>J287+J288</f>
        <v>0</v>
      </c>
      <c r="K286" s="89">
        <f>K287+K288</f>
        <v>0</v>
      </c>
      <c r="L286" s="89">
        <f>L287+L288</f>
        <v>0</v>
      </c>
    </row>
    <row r="287" spans="1:12" ht="31.5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1</v>
      </c>
      <c r="G287" s="168" t="s">
        <v>629</v>
      </c>
      <c r="H287" s="271">
        <v>254</v>
      </c>
      <c r="I287" s="81"/>
      <c r="J287" s="81"/>
      <c r="K287" s="81"/>
      <c r="L287" s="81"/>
    </row>
    <row r="288" spans="1:12" ht="25.5" customHeight="1">
      <c r="A288" s="36">
        <v>3</v>
      </c>
      <c r="B288" s="37">
        <v>2</v>
      </c>
      <c r="C288" s="37">
        <v>2</v>
      </c>
      <c r="D288" s="37">
        <v>3</v>
      </c>
      <c r="E288" s="37">
        <v>1</v>
      </c>
      <c r="F288" s="31">
        <v>2</v>
      </c>
      <c r="G288" s="168" t="s">
        <v>630</v>
      </c>
      <c r="H288" s="271">
        <v>255</v>
      </c>
      <c r="I288" s="81"/>
      <c r="J288" s="81"/>
      <c r="K288" s="81"/>
      <c r="L288" s="81"/>
    </row>
    <row r="289" spans="1:12" ht="22.5" customHeight="1">
      <c r="A289" s="26">
        <v>3</v>
      </c>
      <c r="B289" s="37">
        <v>2</v>
      </c>
      <c r="C289" s="37">
        <v>2</v>
      </c>
      <c r="D289" s="37">
        <v>4</v>
      </c>
      <c r="E289" s="37"/>
      <c r="F289" s="31"/>
      <c r="G289" s="168" t="s">
        <v>631</v>
      </c>
      <c r="H289" s="271">
        <v>256</v>
      </c>
      <c r="I289" s="89">
        <f>I290</f>
        <v>0</v>
      </c>
      <c r="J289" s="90">
        <f>J290</f>
        <v>0</v>
      </c>
      <c r="K289" s="91">
        <f>K290</f>
        <v>0</v>
      </c>
      <c r="L289" s="91">
        <f>L290</f>
        <v>0</v>
      </c>
    </row>
    <row r="290" spans="1:12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/>
      <c r="G290" s="168" t="s">
        <v>631</v>
      </c>
      <c r="H290" s="271">
        <v>257</v>
      </c>
      <c r="I290" s="89">
        <f>SUM(I291:I292)</f>
        <v>0</v>
      </c>
      <c r="J290" s="90">
        <f>SUM(J291:J292)</f>
        <v>0</v>
      </c>
      <c r="K290" s="91">
        <f>SUM(K291:K292)</f>
        <v>0</v>
      </c>
      <c r="L290" s="91">
        <f>SUM(L291:L292)</f>
        <v>0</v>
      </c>
    </row>
    <row r="291" spans="1:12" ht="30.75" customHeight="1">
      <c r="A291" s="26">
        <v>3</v>
      </c>
      <c r="B291" s="37">
        <v>2</v>
      </c>
      <c r="C291" s="37">
        <v>2</v>
      </c>
      <c r="D291" s="37">
        <v>4</v>
      </c>
      <c r="E291" s="37">
        <v>1</v>
      </c>
      <c r="F291" s="31">
        <v>1</v>
      </c>
      <c r="G291" s="168" t="s">
        <v>632</v>
      </c>
      <c r="H291" s="271">
        <v>258</v>
      </c>
      <c r="I291" s="81"/>
      <c r="J291" s="81"/>
      <c r="K291" s="81"/>
      <c r="L291" s="81"/>
    </row>
    <row r="292" spans="1:12" ht="27.75" customHeight="1">
      <c r="A292" s="36">
        <v>3</v>
      </c>
      <c r="B292" s="41">
        <v>2</v>
      </c>
      <c r="C292" s="41">
        <v>2</v>
      </c>
      <c r="D292" s="41">
        <v>4</v>
      </c>
      <c r="E292" s="41">
        <v>1</v>
      </c>
      <c r="F292" s="29">
        <v>2</v>
      </c>
      <c r="G292" s="172" t="s">
        <v>633</v>
      </c>
      <c r="H292" s="271">
        <v>259</v>
      </c>
      <c r="I292" s="81"/>
      <c r="J292" s="81"/>
      <c r="K292" s="81"/>
      <c r="L292" s="81"/>
    </row>
    <row r="293" spans="1:12" ht="14.25" customHeight="1">
      <c r="A293" s="26">
        <v>3</v>
      </c>
      <c r="B293" s="37">
        <v>2</v>
      </c>
      <c r="C293" s="37">
        <v>2</v>
      </c>
      <c r="D293" s="37">
        <v>5</v>
      </c>
      <c r="E293" s="37"/>
      <c r="F293" s="31"/>
      <c r="G293" s="168" t="s">
        <v>634</v>
      </c>
      <c r="H293" s="271">
        <v>260</v>
      </c>
      <c r="I293" s="89">
        <f>I294</f>
        <v>0</v>
      </c>
      <c r="J293" s="90">
        <f t="shared" ref="J293:L294" si="46">J294</f>
        <v>0</v>
      </c>
      <c r="K293" s="91">
        <f t="shared" si="46"/>
        <v>0</v>
      </c>
      <c r="L293" s="91">
        <f t="shared" si="46"/>
        <v>0</v>
      </c>
    </row>
    <row r="294" spans="1:12" ht="15.75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/>
      <c r="G294" s="168" t="s">
        <v>634</v>
      </c>
      <c r="H294" s="271">
        <v>261</v>
      </c>
      <c r="I294" s="89">
        <f>I295</f>
        <v>0</v>
      </c>
      <c r="J294" s="90">
        <f t="shared" si="46"/>
        <v>0</v>
      </c>
      <c r="K294" s="91">
        <f t="shared" si="46"/>
        <v>0</v>
      </c>
      <c r="L294" s="91">
        <f t="shared" si="46"/>
        <v>0</v>
      </c>
    </row>
    <row r="295" spans="1:12" ht="15.75" customHeight="1">
      <c r="A295" s="26">
        <v>3</v>
      </c>
      <c r="B295" s="37">
        <v>2</v>
      </c>
      <c r="C295" s="37">
        <v>2</v>
      </c>
      <c r="D295" s="37">
        <v>5</v>
      </c>
      <c r="E295" s="37">
        <v>1</v>
      </c>
      <c r="F295" s="31">
        <v>1</v>
      </c>
      <c r="G295" s="168" t="s">
        <v>634</v>
      </c>
      <c r="H295" s="271">
        <v>262</v>
      </c>
      <c r="I295" s="81"/>
      <c r="J295" s="81"/>
      <c r="K295" s="81"/>
      <c r="L295" s="81"/>
    </row>
    <row r="296" spans="1:12" ht="14.25" customHeight="1">
      <c r="A296" s="26">
        <v>3</v>
      </c>
      <c r="B296" s="37">
        <v>2</v>
      </c>
      <c r="C296" s="37">
        <v>2</v>
      </c>
      <c r="D296" s="37">
        <v>6</v>
      </c>
      <c r="E296" s="37"/>
      <c r="F296" s="31"/>
      <c r="G296" s="168" t="s">
        <v>128</v>
      </c>
      <c r="H296" s="271">
        <v>263</v>
      </c>
      <c r="I296" s="89">
        <f>I297</f>
        <v>0</v>
      </c>
      <c r="J296" s="113">
        <f t="shared" ref="J296:L297" si="47">J297</f>
        <v>0</v>
      </c>
      <c r="K296" s="91">
        <f t="shared" si="47"/>
        <v>0</v>
      </c>
      <c r="L296" s="91">
        <f t="shared" si="47"/>
        <v>0</v>
      </c>
    </row>
    <row r="297" spans="1:12" ht="15" customHeight="1">
      <c r="A297" s="26">
        <v>3</v>
      </c>
      <c r="B297" s="37">
        <v>2</v>
      </c>
      <c r="C297" s="37">
        <v>2</v>
      </c>
      <c r="D297" s="37">
        <v>6</v>
      </c>
      <c r="E297" s="37">
        <v>1</v>
      </c>
      <c r="F297" s="31"/>
      <c r="G297" s="45" t="s">
        <v>128</v>
      </c>
      <c r="H297" s="271">
        <v>264</v>
      </c>
      <c r="I297" s="89">
        <f>I298</f>
        <v>0</v>
      </c>
      <c r="J297" s="113">
        <f t="shared" si="47"/>
        <v>0</v>
      </c>
      <c r="K297" s="91">
        <f t="shared" si="47"/>
        <v>0</v>
      </c>
      <c r="L297" s="91">
        <f t="shared" si="47"/>
        <v>0</v>
      </c>
    </row>
    <row r="298" spans="1:12" ht="15" customHeight="1">
      <c r="A298" s="26">
        <v>3</v>
      </c>
      <c r="B298" s="50">
        <v>2</v>
      </c>
      <c r="C298" s="50">
        <v>2</v>
      </c>
      <c r="D298" s="37">
        <v>6</v>
      </c>
      <c r="E298" s="50">
        <v>1</v>
      </c>
      <c r="F298" s="55">
        <v>1</v>
      </c>
      <c r="G298" s="51" t="s">
        <v>128</v>
      </c>
      <c r="H298" s="271">
        <v>265</v>
      </c>
      <c r="I298" s="81"/>
      <c r="J298" s="81"/>
      <c r="K298" s="81"/>
      <c r="L298" s="81"/>
    </row>
    <row r="299" spans="1:12" ht="14.25" customHeight="1">
      <c r="A299" s="27">
        <v>3</v>
      </c>
      <c r="B299" s="26">
        <v>2</v>
      </c>
      <c r="C299" s="37">
        <v>2</v>
      </c>
      <c r="D299" s="37">
        <v>7</v>
      </c>
      <c r="E299" s="37"/>
      <c r="F299" s="31"/>
      <c r="G299" s="168" t="s">
        <v>622</v>
      </c>
      <c r="H299" s="271">
        <v>266</v>
      </c>
      <c r="I299" s="89">
        <f>I300</f>
        <v>0</v>
      </c>
      <c r="J299" s="113">
        <f>J300</f>
        <v>0</v>
      </c>
      <c r="K299" s="91">
        <f>K300</f>
        <v>0</v>
      </c>
      <c r="L299" s="91">
        <f>L300</f>
        <v>0</v>
      </c>
    </row>
    <row r="300" spans="1:12" ht="15" customHeight="1">
      <c r="A300" s="27">
        <v>3</v>
      </c>
      <c r="B300" s="26">
        <v>2</v>
      </c>
      <c r="C300" s="37">
        <v>2</v>
      </c>
      <c r="D300" s="37">
        <v>7</v>
      </c>
      <c r="E300" s="37">
        <v>1</v>
      </c>
      <c r="F300" s="31"/>
      <c r="G300" s="168" t="s">
        <v>622</v>
      </c>
      <c r="H300" s="271">
        <v>267</v>
      </c>
      <c r="I300" s="89">
        <f>I301+I302</f>
        <v>0</v>
      </c>
      <c r="J300" s="89">
        <f>J301+J302</f>
        <v>0</v>
      </c>
      <c r="K300" s="89">
        <f>K301+K302</f>
        <v>0</v>
      </c>
      <c r="L300" s="89">
        <f>L301+L302</f>
        <v>0</v>
      </c>
    </row>
    <row r="301" spans="1:12" ht="27.75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1</v>
      </c>
      <c r="G301" s="168" t="s">
        <v>623</v>
      </c>
      <c r="H301" s="271">
        <v>268</v>
      </c>
      <c r="I301" s="81"/>
      <c r="J301" s="81"/>
      <c r="K301" s="81"/>
      <c r="L301" s="81"/>
    </row>
    <row r="302" spans="1:12" ht="25.5" customHeight="1">
      <c r="A302" s="27">
        <v>3</v>
      </c>
      <c r="B302" s="26">
        <v>2</v>
      </c>
      <c r="C302" s="26">
        <v>2</v>
      </c>
      <c r="D302" s="37">
        <v>7</v>
      </c>
      <c r="E302" s="37">
        <v>1</v>
      </c>
      <c r="F302" s="31">
        <v>2</v>
      </c>
      <c r="G302" s="168" t="s">
        <v>624</v>
      </c>
      <c r="H302" s="271">
        <v>269</v>
      </c>
      <c r="I302" s="81"/>
      <c r="J302" s="81"/>
      <c r="K302" s="81"/>
      <c r="L302" s="81"/>
    </row>
    <row r="303" spans="1:12" ht="30" customHeight="1">
      <c r="A303" s="28">
        <v>3</v>
      </c>
      <c r="B303" s="28">
        <v>3</v>
      </c>
      <c r="C303" s="35"/>
      <c r="D303" s="40"/>
      <c r="E303" s="40"/>
      <c r="F303" s="53"/>
      <c r="G303" s="46" t="s">
        <v>692</v>
      </c>
      <c r="H303" s="271">
        <v>270</v>
      </c>
      <c r="I303" s="74">
        <f>SUM(I304+I336)</f>
        <v>0</v>
      </c>
      <c r="J303" s="95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customHeight="1">
      <c r="A304" s="27">
        <v>3</v>
      </c>
      <c r="B304" s="27">
        <v>3</v>
      </c>
      <c r="C304" s="26">
        <v>1</v>
      </c>
      <c r="D304" s="37"/>
      <c r="E304" s="37"/>
      <c r="F304" s="31"/>
      <c r="G304" s="168" t="s">
        <v>751</v>
      </c>
      <c r="H304" s="271">
        <v>271</v>
      </c>
      <c r="I304" s="89">
        <f>SUM(I305+I314+I318+I322+I326+I329+I332)</f>
        <v>0</v>
      </c>
      <c r="J304" s="113">
        <f>SUM(J305+J314+J318+J322+J326+J329+J332)</f>
        <v>0</v>
      </c>
      <c r="K304" s="91">
        <f>SUM(K305+K314+K318+K322+K326+K329+K332)</f>
        <v>0</v>
      </c>
      <c r="L304" s="91">
        <f>SUM(L305+L314+L318+L322+L326+L329+L332)</f>
        <v>0</v>
      </c>
    </row>
    <row r="305" spans="1:12" ht="15" customHeight="1">
      <c r="A305" s="27">
        <v>3</v>
      </c>
      <c r="B305" s="27">
        <v>3</v>
      </c>
      <c r="C305" s="26">
        <v>1</v>
      </c>
      <c r="D305" s="37">
        <v>1</v>
      </c>
      <c r="E305" s="37"/>
      <c r="F305" s="31"/>
      <c r="G305" s="168" t="s">
        <v>570</v>
      </c>
      <c r="H305" s="271">
        <v>272</v>
      </c>
      <c r="I305" s="89">
        <f>SUM(I306+I308+I311)</f>
        <v>0</v>
      </c>
      <c r="J305" s="89">
        <f>SUM(J306+J308+J311)</f>
        <v>0</v>
      </c>
      <c r="K305" s="89">
        <f t="shared" ref="K305:L305" si="48">SUM(K306+K308+K311)</f>
        <v>0</v>
      </c>
      <c r="L305" s="89">
        <f t="shared" si="48"/>
        <v>0</v>
      </c>
    </row>
    <row r="306" spans="1:12" ht="12.75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/>
      <c r="G306" s="168" t="s">
        <v>13</v>
      </c>
      <c r="H306" s="271">
        <v>273</v>
      </c>
      <c r="I306" s="89">
        <f>SUM(I307:I307)</f>
        <v>0</v>
      </c>
      <c r="J306" s="113">
        <f>SUM(J307:J307)</f>
        <v>0</v>
      </c>
      <c r="K306" s="91">
        <f>SUM(K307:K307)</f>
        <v>0</v>
      </c>
      <c r="L306" s="91">
        <f>SUM(L307:L307)</f>
        <v>0</v>
      </c>
    </row>
    <row r="307" spans="1:12" ht="15" customHeight="1">
      <c r="A307" s="27">
        <v>3</v>
      </c>
      <c r="B307" s="27">
        <v>3</v>
      </c>
      <c r="C307" s="26">
        <v>1</v>
      </c>
      <c r="D307" s="37">
        <v>1</v>
      </c>
      <c r="E307" s="37">
        <v>1</v>
      </c>
      <c r="F307" s="31">
        <v>1</v>
      </c>
      <c r="G307" s="168" t="s">
        <v>13</v>
      </c>
      <c r="H307" s="271">
        <v>274</v>
      </c>
      <c r="I307" s="81"/>
      <c r="J307" s="81"/>
      <c r="K307" s="81"/>
      <c r="L307" s="81"/>
    </row>
    <row r="308" spans="1:12" ht="14.25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/>
      <c r="G308" s="168" t="s">
        <v>297</v>
      </c>
      <c r="H308" s="271">
        <v>275</v>
      </c>
      <c r="I308" s="74">
        <f>SUM(I309:I310)</f>
        <v>0</v>
      </c>
      <c r="J308" s="74">
        <f>SUM(J309:J310)</f>
        <v>0</v>
      </c>
      <c r="K308" s="74">
        <f t="shared" ref="K308:L308" si="49">SUM(K309:K310)</f>
        <v>0</v>
      </c>
      <c r="L308" s="74">
        <f t="shared" si="49"/>
        <v>0</v>
      </c>
    </row>
    <row r="309" spans="1:12" ht="14.25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1</v>
      </c>
      <c r="G309" s="168" t="s">
        <v>274</v>
      </c>
      <c r="H309" s="271">
        <v>276</v>
      </c>
      <c r="I309" s="81"/>
      <c r="J309" s="81"/>
      <c r="K309" s="81"/>
      <c r="L309" s="81"/>
    </row>
    <row r="310" spans="1:12" ht="14.25" customHeight="1">
      <c r="A310" s="172">
        <v>3</v>
      </c>
      <c r="B310" s="172">
        <v>3</v>
      </c>
      <c r="C310" s="65">
        <v>1</v>
      </c>
      <c r="D310" s="64">
        <v>1</v>
      </c>
      <c r="E310" s="64">
        <v>2</v>
      </c>
      <c r="F310" s="247">
        <v>2</v>
      </c>
      <c r="G310" s="168" t="s">
        <v>275</v>
      </c>
      <c r="H310" s="271">
        <v>277</v>
      </c>
      <c r="I310" s="81"/>
      <c r="J310" s="81"/>
      <c r="K310" s="81"/>
      <c r="L310" s="81"/>
    </row>
    <row r="311" spans="1:12" ht="14.25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/>
      <c r="G311" s="168" t="s">
        <v>278</v>
      </c>
      <c r="H311" s="271">
        <v>278</v>
      </c>
      <c r="I311" s="74">
        <f>SUM(I312:I313)</f>
        <v>0</v>
      </c>
      <c r="J311" s="74">
        <f>SUM(J312:J313)</f>
        <v>0</v>
      </c>
      <c r="K311" s="74">
        <f t="shared" ref="K311:L311" si="50">SUM(K312:K313)</f>
        <v>0</v>
      </c>
      <c r="L311" s="74">
        <f t="shared" si="50"/>
        <v>0</v>
      </c>
    </row>
    <row r="312" spans="1:12" ht="14.25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1</v>
      </c>
      <c r="G312" s="168" t="s">
        <v>276</v>
      </c>
      <c r="H312" s="271">
        <v>279</v>
      </c>
      <c r="I312" s="81"/>
      <c r="J312" s="81"/>
      <c r="K312" s="81"/>
      <c r="L312" s="81"/>
    </row>
    <row r="313" spans="1:12" ht="14.25" customHeight="1">
      <c r="A313" s="172">
        <v>3</v>
      </c>
      <c r="B313" s="172">
        <v>3</v>
      </c>
      <c r="C313" s="65">
        <v>1</v>
      </c>
      <c r="D313" s="64">
        <v>1</v>
      </c>
      <c r="E313" s="64">
        <v>3</v>
      </c>
      <c r="F313" s="247">
        <v>2</v>
      </c>
      <c r="G313" s="168" t="s">
        <v>298</v>
      </c>
      <c r="H313" s="271">
        <v>280</v>
      </c>
      <c r="I313" s="81"/>
      <c r="J313" s="81"/>
      <c r="K313" s="81"/>
      <c r="L313" s="81"/>
    </row>
    <row r="314" spans="1:12">
      <c r="A314" s="48">
        <v>3</v>
      </c>
      <c r="B314" s="36">
        <v>3</v>
      </c>
      <c r="C314" s="26">
        <v>1</v>
      </c>
      <c r="D314" s="37">
        <v>2</v>
      </c>
      <c r="E314" s="37"/>
      <c r="F314" s="31"/>
      <c r="G314" s="45" t="s">
        <v>568</v>
      </c>
      <c r="H314" s="271">
        <v>281</v>
      </c>
      <c r="I314" s="89">
        <f>I315</f>
        <v>0</v>
      </c>
      <c r="J314" s="113">
        <f>J315</f>
        <v>0</v>
      </c>
      <c r="K314" s="91">
        <f>K315</f>
        <v>0</v>
      </c>
      <c r="L314" s="91">
        <f>L315</f>
        <v>0</v>
      </c>
    </row>
    <row r="315" spans="1:12" ht="15" customHeight="1">
      <c r="A315" s="48">
        <v>3</v>
      </c>
      <c r="B315" s="48">
        <v>3</v>
      </c>
      <c r="C315" s="36">
        <v>1</v>
      </c>
      <c r="D315" s="41">
        <v>2</v>
      </c>
      <c r="E315" s="41">
        <v>1</v>
      </c>
      <c r="F315" s="29"/>
      <c r="G315" s="45" t="s">
        <v>568</v>
      </c>
      <c r="H315" s="271">
        <v>282</v>
      </c>
      <c r="I315" s="86">
        <f>SUM(I316:I317)</f>
        <v>0</v>
      </c>
      <c r="J315" s="114">
        <f>SUM(J316:J317)</f>
        <v>0</v>
      </c>
      <c r="K315" s="88">
        <f>SUM(K316:K317)</f>
        <v>0</v>
      </c>
      <c r="L315" s="88">
        <f>SUM(L316:L317)</f>
        <v>0</v>
      </c>
    </row>
    <row r="316" spans="1:12" ht="15" customHeight="1">
      <c r="A316" s="27">
        <v>3</v>
      </c>
      <c r="B316" s="27">
        <v>3</v>
      </c>
      <c r="C316" s="26">
        <v>1</v>
      </c>
      <c r="D316" s="37">
        <v>2</v>
      </c>
      <c r="E316" s="37">
        <v>1</v>
      </c>
      <c r="F316" s="31">
        <v>1</v>
      </c>
      <c r="G316" s="168" t="s">
        <v>635</v>
      </c>
      <c r="H316" s="271">
        <v>283</v>
      </c>
      <c r="I316" s="81"/>
      <c r="J316" s="81"/>
      <c r="K316" s="81"/>
      <c r="L316" s="81"/>
    </row>
    <row r="317" spans="1:12" ht="12.75" customHeight="1">
      <c r="A317" s="30">
        <v>3</v>
      </c>
      <c r="B317" s="58">
        <v>3</v>
      </c>
      <c r="C317" s="49">
        <v>1</v>
      </c>
      <c r="D317" s="50">
        <v>2</v>
      </c>
      <c r="E317" s="50">
        <v>1</v>
      </c>
      <c r="F317" s="55">
        <v>2</v>
      </c>
      <c r="G317" s="170" t="s">
        <v>636</v>
      </c>
      <c r="H317" s="271">
        <v>284</v>
      </c>
      <c r="I317" s="81"/>
      <c r="J317" s="81"/>
      <c r="K317" s="81"/>
      <c r="L317" s="81"/>
    </row>
    <row r="318" spans="1:12" ht="15.75" customHeight="1">
      <c r="A318" s="26">
        <v>3</v>
      </c>
      <c r="B318" s="45">
        <v>3</v>
      </c>
      <c r="C318" s="26">
        <v>1</v>
      </c>
      <c r="D318" s="37">
        <v>3</v>
      </c>
      <c r="E318" s="37"/>
      <c r="F318" s="31"/>
      <c r="G318" s="168" t="s">
        <v>637</v>
      </c>
      <c r="H318" s="271">
        <v>285</v>
      </c>
      <c r="I318" s="89">
        <f>I319</f>
        <v>0</v>
      </c>
      <c r="J318" s="113">
        <f>J319</f>
        <v>0</v>
      </c>
      <c r="K318" s="91">
        <f>K319</f>
        <v>0</v>
      </c>
      <c r="L318" s="91">
        <f>L319</f>
        <v>0</v>
      </c>
    </row>
    <row r="319" spans="1:12" ht="15.75" customHeight="1">
      <c r="A319" s="26">
        <v>3</v>
      </c>
      <c r="B319" s="51">
        <v>3</v>
      </c>
      <c r="C319" s="49">
        <v>1</v>
      </c>
      <c r="D319" s="50">
        <v>3</v>
      </c>
      <c r="E319" s="50">
        <v>1</v>
      </c>
      <c r="F319" s="55"/>
      <c r="G319" s="168" t="s">
        <v>637</v>
      </c>
      <c r="H319" s="271">
        <v>286</v>
      </c>
      <c r="I319" s="91">
        <f>I320+I321</f>
        <v>0</v>
      </c>
      <c r="J319" s="91">
        <f>J320+J321</f>
        <v>0</v>
      </c>
      <c r="K319" s="91">
        <f>K320+K321</f>
        <v>0</v>
      </c>
      <c r="L319" s="91">
        <f>L320+L321</f>
        <v>0</v>
      </c>
    </row>
    <row r="320" spans="1:12" ht="27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1</v>
      </c>
      <c r="G320" s="168" t="s">
        <v>638</v>
      </c>
      <c r="H320" s="271">
        <v>287</v>
      </c>
      <c r="I320" s="92"/>
      <c r="J320" s="92"/>
      <c r="K320" s="92"/>
      <c r="L320" s="93"/>
    </row>
    <row r="321" spans="1:12" ht="26.25" customHeight="1">
      <c r="A321" s="26">
        <v>3</v>
      </c>
      <c r="B321" s="45">
        <v>3</v>
      </c>
      <c r="C321" s="26">
        <v>1</v>
      </c>
      <c r="D321" s="37">
        <v>3</v>
      </c>
      <c r="E321" s="37">
        <v>1</v>
      </c>
      <c r="F321" s="31">
        <v>2</v>
      </c>
      <c r="G321" s="168" t="s">
        <v>639</v>
      </c>
      <c r="H321" s="271">
        <v>288</v>
      </c>
      <c r="I321" s="81"/>
      <c r="J321" s="81"/>
      <c r="K321" s="81"/>
      <c r="L321" s="81"/>
    </row>
    <row r="322" spans="1:12">
      <c r="A322" s="26">
        <v>3</v>
      </c>
      <c r="B322" s="45">
        <v>3</v>
      </c>
      <c r="C322" s="26">
        <v>1</v>
      </c>
      <c r="D322" s="37">
        <v>4</v>
      </c>
      <c r="E322" s="37"/>
      <c r="F322" s="31"/>
      <c r="G322" s="168" t="s">
        <v>640</v>
      </c>
      <c r="H322" s="271">
        <v>289</v>
      </c>
      <c r="I322" s="89">
        <f>I323</f>
        <v>0</v>
      </c>
      <c r="J322" s="113">
        <f>J323</f>
        <v>0</v>
      </c>
      <c r="K322" s="91">
        <f>K323</f>
        <v>0</v>
      </c>
      <c r="L322" s="91">
        <f>L323</f>
        <v>0</v>
      </c>
    </row>
    <row r="323" spans="1:12" ht="15" customHeight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/>
      <c r="G323" s="168" t="s">
        <v>640</v>
      </c>
      <c r="H323" s="271">
        <v>290</v>
      </c>
      <c r="I323" s="89">
        <f>SUM(I324:I325)</f>
        <v>0</v>
      </c>
      <c r="J323" s="89">
        <f>SUM(J324:J325)</f>
        <v>0</v>
      </c>
      <c r="K323" s="89">
        <f>SUM(K324:K325)</f>
        <v>0</v>
      </c>
      <c r="L323" s="89">
        <f>SUM(L324:L325)</f>
        <v>0</v>
      </c>
    </row>
    <row r="324" spans="1:12">
      <c r="A324" s="27">
        <v>3</v>
      </c>
      <c r="B324" s="26">
        <v>3</v>
      </c>
      <c r="C324" s="37">
        <v>1</v>
      </c>
      <c r="D324" s="37">
        <v>4</v>
      </c>
      <c r="E324" s="37">
        <v>1</v>
      </c>
      <c r="F324" s="31">
        <v>1</v>
      </c>
      <c r="G324" s="168" t="s">
        <v>641</v>
      </c>
      <c r="H324" s="271">
        <v>291</v>
      </c>
      <c r="I324" s="80"/>
      <c r="J324" s="81"/>
      <c r="K324" s="81"/>
      <c r="L324" s="80"/>
    </row>
    <row r="325" spans="1:12" ht="14.25" customHeight="1">
      <c r="A325" s="26">
        <v>3</v>
      </c>
      <c r="B325" s="37">
        <v>3</v>
      </c>
      <c r="C325" s="37">
        <v>1</v>
      </c>
      <c r="D325" s="37">
        <v>4</v>
      </c>
      <c r="E325" s="37">
        <v>1</v>
      </c>
      <c r="F325" s="31">
        <v>2</v>
      </c>
      <c r="G325" s="168" t="s">
        <v>642</v>
      </c>
      <c r="H325" s="271">
        <v>292</v>
      </c>
      <c r="I325" s="81"/>
      <c r="J325" s="92"/>
      <c r="K325" s="92"/>
      <c r="L325" s="93"/>
    </row>
    <row r="326" spans="1:12" ht="15.75" customHeight="1">
      <c r="A326" s="26">
        <v>3</v>
      </c>
      <c r="B326" s="37">
        <v>3</v>
      </c>
      <c r="C326" s="37">
        <v>1</v>
      </c>
      <c r="D326" s="37">
        <v>5</v>
      </c>
      <c r="E326" s="37"/>
      <c r="F326" s="31"/>
      <c r="G326" s="168" t="s">
        <v>643</v>
      </c>
      <c r="H326" s="271">
        <v>293</v>
      </c>
      <c r="I326" s="88">
        <f>I327</f>
        <v>0</v>
      </c>
      <c r="J326" s="113">
        <f t="shared" ref="J326:L327" si="51">J327</f>
        <v>0</v>
      </c>
      <c r="K326" s="91">
        <f t="shared" si="51"/>
        <v>0</v>
      </c>
      <c r="L326" s="91">
        <f t="shared" si="51"/>
        <v>0</v>
      </c>
    </row>
    <row r="327" spans="1:12" ht="14.25" customHeight="1">
      <c r="A327" s="36">
        <v>3</v>
      </c>
      <c r="B327" s="50">
        <v>3</v>
      </c>
      <c r="C327" s="50">
        <v>1</v>
      </c>
      <c r="D327" s="50">
        <v>5</v>
      </c>
      <c r="E327" s="50">
        <v>1</v>
      </c>
      <c r="F327" s="55"/>
      <c r="G327" s="168" t="s">
        <v>643</v>
      </c>
      <c r="H327" s="271">
        <v>294</v>
      </c>
      <c r="I327" s="91">
        <f>I328</f>
        <v>0</v>
      </c>
      <c r="J327" s="114">
        <f t="shared" si="51"/>
        <v>0</v>
      </c>
      <c r="K327" s="88">
        <f t="shared" si="51"/>
        <v>0</v>
      </c>
      <c r="L327" s="88">
        <f t="shared" si="51"/>
        <v>0</v>
      </c>
    </row>
    <row r="328" spans="1:12" ht="14.25" customHeight="1">
      <c r="A328" s="26">
        <v>3</v>
      </c>
      <c r="B328" s="37">
        <v>3</v>
      </c>
      <c r="C328" s="37">
        <v>1</v>
      </c>
      <c r="D328" s="37">
        <v>5</v>
      </c>
      <c r="E328" s="37">
        <v>1</v>
      </c>
      <c r="F328" s="31">
        <v>1</v>
      </c>
      <c r="G328" s="168" t="s">
        <v>644</v>
      </c>
      <c r="H328" s="271">
        <v>295</v>
      </c>
      <c r="I328" s="81"/>
      <c r="J328" s="92"/>
      <c r="K328" s="92"/>
      <c r="L328" s="93"/>
    </row>
    <row r="329" spans="1:12" ht="14.25" customHeight="1">
      <c r="A329" s="26">
        <v>3</v>
      </c>
      <c r="B329" s="37">
        <v>3</v>
      </c>
      <c r="C329" s="37">
        <v>1</v>
      </c>
      <c r="D329" s="37">
        <v>6</v>
      </c>
      <c r="E329" s="37"/>
      <c r="F329" s="31"/>
      <c r="G329" s="45" t="s">
        <v>128</v>
      </c>
      <c r="H329" s="271">
        <v>296</v>
      </c>
      <c r="I329" s="91">
        <f>I330</f>
        <v>0</v>
      </c>
      <c r="J329" s="113">
        <f t="shared" ref="J329:L330" si="52">J330</f>
        <v>0</v>
      </c>
      <c r="K329" s="91">
        <f t="shared" si="52"/>
        <v>0</v>
      </c>
      <c r="L329" s="91">
        <f t="shared" si="52"/>
        <v>0</v>
      </c>
    </row>
    <row r="330" spans="1:12" ht="13.5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/>
      <c r="G330" s="45" t="s">
        <v>128</v>
      </c>
      <c r="H330" s="271">
        <v>297</v>
      </c>
      <c r="I330" s="89">
        <f>I331</f>
        <v>0</v>
      </c>
      <c r="J330" s="113">
        <f t="shared" si="52"/>
        <v>0</v>
      </c>
      <c r="K330" s="91">
        <f t="shared" si="52"/>
        <v>0</v>
      </c>
      <c r="L330" s="91">
        <f t="shared" si="52"/>
        <v>0</v>
      </c>
    </row>
    <row r="331" spans="1:12" ht="14.25" customHeight="1">
      <c r="A331" s="26">
        <v>3</v>
      </c>
      <c r="B331" s="37">
        <v>3</v>
      </c>
      <c r="C331" s="37">
        <v>1</v>
      </c>
      <c r="D331" s="37">
        <v>6</v>
      </c>
      <c r="E331" s="37">
        <v>1</v>
      </c>
      <c r="F331" s="31">
        <v>1</v>
      </c>
      <c r="G331" s="45" t="s">
        <v>128</v>
      </c>
      <c r="H331" s="271">
        <v>298</v>
      </c>
      <c r="I331" s="92"/>
      <c r="J331" s="92"/>
      <c r="K331" s="92"/>
      <c r="L331" s="93"/>
    </row>
    <row r="332" spans="1:12" ht="15" customHeight="1">
      <c r="A332" s="26">
        <v>3</v>
      </c>
      <c r="B332" s="37">
        <v>3</v>
      </c>
      <c r="C332" s="37">
        <v>1</v>
      </c>
      <c r="D332" s="37">
        <v>7</v>
      </c>
      <c r="E332" s="37"/>
      <c r="F332" s="31"/>
      <c r="G332" s="168" t="s">
        <v>645</v>
      </c>
      <c r="H332" s="271">
        <v>299</v>
      </c>
      <c r="I332" s="89">
        <f>I333</f>
        <v>0</v>
      </c>
      <c r="J332" s="113">
        <f>J333</f>
        <v>0</v>
      </c>
      <c r="K332" s="91">
        <f>K333</f>
        <v>0</v>
      </c>
      <c r="L332" s="91">
        <f>L333</f>
        <v>0</v>
      </c>
    </row>
    <row r="333" spans="1:12" ht="16.5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/>
      <c r="G333" s="168" t="s">
        <v>645</v>
      </c>
      <c r="H333" s="271">
        <v>300</v>
      </c>
      <c r="I333" s="89">
        <f>I334+I335</f>
        <v>0</v>
      </c>
      <c r="J333" s="89">
        <f>J334+J335</f>
        <v>0</v>
      </c>
      <c r="K333" s="89">
        <f>K334+K335</f>
        <v>0</v>
      </c>
      <c r="L333" s="89">
        <f>L334+L335</f>
        <v>0</v>
      </c>
    </row>
    <row r="334" spans="1:12" ht="27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1</v>
      </c>
      <c r="G334" s="168" t="s">
        <v>646</v>
      </c>
      <c r="H334" s="271">
        <v>301</v>
      </c>
      <c r="I334" s="92"/>
      <c r="J334" s="92"/>
      <c r="K334" s="92"/>
      <c r="L334" s="93"/>
    </row>
    <row r="335" spans="1:12" ht="27.75" customHeight="1">
      <c r="A335" s="26">
        <v>3</v>
      </c>
      <c r="B335" s="37">
        <v>3</v>
      </c>
      <c r="C335" s="37">
        <v>1</v>
      </c>
      <c r="D335" s="37">
        <v>7</v>
      </c>
      <c r="E335" s="37">
        <v>1</v>
      </c>
      <c r="F335" s="31">
        <v>2</v>
      </c>
      <c r="G335" s="168" t="s">
        <v>341</v>
      </c>
      <c r="H335" s="271">
        <v>302</v>
      </c>
      <c r="I335" s="81"/>
      <c r="J335" s="81"/>
      <c r="K335" s="81"/>
      <c r="L335" s="81"/>
    </row>
    <row r="336" spans="1:12" ht="38.25" customHeight="1">
      <c r="A336" s="26">
        <v>3</v>
      </c>
      <c r="B336" s="37">
        <v>3</v>
      </c>
      <c r="C336" s="37">
        <v>2</v>
      </c>
      <c r="D336" s="37"/>
      <c r="E336" s="37"/>
      <c r="F336" s="31"/>
      <c r="G336" s="168" t="s">
        <v>694</v>
      </c>
      <c r="H336" s="271">
        <v>303</v>
      </c>
      <c r="I336" s="89">
        <f>SUM(I337+I346+I350+I354+I358+I361+I364)</f>
        <v>0</v>
      </c>
      <c r="J336" s="113">
        <f>SUM(J337+J346+J350+J354+J358+J361+J364)</f>
        <v>0</v>
      </c>
      <c r="K336" s="91">
        <f>SUM(K337+K346+K350+K354+K358+K361+K364)</f>
        <v>0</v>
      </c>
      <c r="L336" s="91">
        <f>SUM(L337+L346+L350+L354+L358+L361+L364)</f>
        <v>0</v>
      </c>
    </row>
    <row r="337" spans="1:16" ht="15" customHeight="1">
      <c r="A337" s="26">
        <v>3</v>
      </c>
      <c r="B337" s="37">
        <v>3</v>
      </c>
      <c r="C337" s="37">
        <v>2</v>
      </c>
      <c r="D337" s="37">
        <v>1</v>
      </c>
      <c r="E337" s="37"/>
      <c r="F337" s="31"/>
      <c r="G337" s="168" t="s">
        <v>569</v>
      </c>
      <c r="H337" s="271">
        <v>304</v>
      </c>
      <c r="I337" s="89">
        <f>I338</f>
        <v>0</v>
      </c>
      <c r="J337" s="113">
        <f>J338</f>
        <v>0</v>
      </c>
      <c r="K337" s="91">
        <f>K338</f>
        <v>0</v>
      </c>
      <c r="L337" s="91">
        <f>L338</f>
        <v>0</v>
      </c>
    </row>
    <row r="338" spans="1:16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/>
      <c r="G338" s="168" t="s">
        <v>569</v>
      </c>
      <c r="H338" s="271">
        <v>305</v>
      </c>
      <c r="I338" s="89">
        <f>SUM(I339:I339)</f>
        <v>0</v>
      </c>
      <c r="J338" s="89">
        <f t="shared" ref="J338:P338" si="53">SUM(J339:J339)</f>
        <v>0</v>
      </c>
      <c r="K338" s="89">
        <f t="shared" si="53"/>
        <v>0</v>
      </c>
      <c r="L338" s="89">
        <f t="shared" si="53"/>
        <v>0</v>
      </c>
      <c r="M338" s="256">
        <f t="shared" si="53"/>
        <v>0</v>
      </c>
      <c r="N338" s="256">
        <f t="shared" si="53"/>
        <v>0</v>
      </c>
      <c r="O338" s="256">
        <f t="shared" si="53"/>
        <v>0</v>
      </c>
      <c r="P338" s="256">
        <f t="shared" si="53"/>
        <v>0</v>
      </c>
    </row>
    <row r="339" spans="1:16" ht="13.5" customHeight="1">
      <c r="A339" s="27">
        <v>3</v>
      </c>
      <c r="B339" s="26">
        <v>3</v>
      </c>
      <c r="C339" s="37">
        <v>2</v>
      </c>
      <c r="D339" s="45">
        <v>1</v>
      </c>
      <c r="E339" s="26">
        <v>1</v>
      </c>
      <c r="F339" s="31">
        <v>1</v>
      </c>
      <c r="G339" s="168" t="s">
        <v>13</v>
      </c>
      <c r="H339" s="271">
        <v>306</v>
      </c>
      <c r="I339" s="92"/>
      <c r="J339" s="92"/>
      <c r="K339" s="92"/>
      <c r="L339" s="93"/>
    </row>
    <row r="340" spans="1:16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/>
      <c r="G340" s="170" t="s">
        <v>297</v>
      </c>
      <c r="H340" s="271">
        <v>307</v>
      </c>
      <c r="I340" s="89">
        <f>SUM(I341:I342)</f>
        <v>0</v>
      </c>
      <c r="J340" s="89">
        <f t="shared" ref="J340:L340" si="54">SUM(J341:J342)</f>
        <v>0</v>
      </c>
      <c r="K340" s="89">
        <f t="shared" si="54"/>
        <v>0</v>
      </c>
      <c r="L340" s="89">
        <f t="shared" si="54"/>
        <v>0</v>
      </c>
    </row>
    <row r="341" spans="1:16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1</v>
      </c>
      <c r="G341" s="170" t="s">
        <v>274</v>
      </c>
      <c r="H341" s="271">
        <v>308</v>
      </c>
      <c r="I341" s="92"/>
      <c r="J341" s="92"/>
      <c r="K341" s="92"/>
      <c r="L341" s="93"/>
    </row>
    <row r="342" spans="1:16">
      <c r="A342" s="172">
        <v>3</v>
      </c>
      <c r="B342" s="65">
        <v>3</v>
      </c>
      <c r="C342" s="64">
        <v>2</v>
      </c>
      <c r="D342" s="168">
        <v>1</v>
      </c>
      <c r="E342" s="65">
        <v>2</v>
      </c>
      <c r="F342" s="247">
        <v>2</v>
      </c>
      <c r="G342" s="170" t="s">
        <v>275</v>
      </c>
      <c r="H342" s="271">
        <v>309</v>
      </c>
      <c r="I342" s="81"/>
      <c r="J342" s="81"/>
      <c r="K342" s="81"/>
      <c r="L342" s="81"/>
    </row>
    <row r="343" spans="1:16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/>
      <c r="G343" s="170" t="s">
        <v>278</v>
      </c>
      <c r="H343" s="271">
        <v>310</v>
      </c>
      <c r="I343" s="89">
        <f>SUM(I344:I345)</f>
        <v>0</v>
      </c>
      <c r="J343" s="89">
        <f t="shared" ref="J343:L343" si="55">SUM(J344:J345)</f>
        <v>0</v>
      </c>
      <c r="K343" s="89">
        <f t="shared" si="55"/>
        <v>0</v>
      </c>
      <c r="L343" s="89">
        <f t="shared" si="55"/>
        <v>0</v>
      </c>
    </row>
    <row r="344" spans="1:16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1</v>
      </c>
      <c r="G344" s="170" t="s">
        <v>276</v>
      </c>
      <c r="H344" s="271">
        <v>311</v>
      </c>
      <c r="I344" s="81"/>
      <c r="J344" s="81"/>
      <c r="K344" s="81"/>
      <c r="L344" s="81"/>
    </row>
    <row r="345" spans="1:16">
      <c r="A345" s="172">
        <v>3</v>
      </c>
      <c r="B345" s="65">
        <v>3</v>
      </c>
      <c r="C345" s="64">
        <v>2</v>
      </c>
      <c r="D345" s="168">
        <v>1</v>
      </c>
      <c r="E345" s="65">
        <v>3</v>
      </c>
      <c r="F345" s="247">
        <v>2</v>
      </c>
      <c r="G345" s="170" t="s">
        <v>298</v>
      </c>
      <c r="H345" s="271">
        <v>312</v>
      </c>
      <c r="I345" s="84"/>
      <c r="J345" s="230"/>
      <c r="K345" s="84"/>
      <c r="L345" s="84"/>
    </row>
    <row r="346" spans="1:16">
      <c r="A346" s="30">
        <v>3</v>
      </c>
      <c r="B346" s="30">
        <v>3</v>
      </c>
      <c r="C346" s="49">
        <v>2</v>
      </c>
      <c r="D346" s="51">
        <v>2</v>
      </c>
      <c r="E346" s="49"/>
      <c r="F346" s="55"/>
      <c r="G346" s="51" t="s">
        <v>568</v>
      </c>
      <c r="H346" s="271">
        <v>313</v>
      </c>
      <c r="I346" s="105">
        <f>I347</f>
        <v>0</v>
      </c>
      <c r="J346" s="115">
        <f>J347</f>
        <v>0</v>
      </c>
      <c r="K346" s="107">
        <f>K347</f>
        <v>0</v>
      </c>
      <c r="L346" s="107">
        <f>L347</f>
        <v>0</v>
      </c>
    </row>
    <row r="347" spans="1:16">
      <c r="A347" s="27">
        <v>3</v>
      </c>
      <c r="B347" s="27">
        <v>3</v>
      </c>
      <c r="C347" s="26">
        <v>2</v>
      </c>
      <c r="D347" s="45">
        <v>2</v>
      </c>
      <c r="E347" s="26">
        <v>1</v>
      </c>
      <c r="F347" s="31"/>
      <c r="G347" s="51" t="s">
        <v>568</v>
      </c>
      <c r="H347" s="271">
        <v>314</v>
      </c>
      <c r="I347" s="89">
        <f>SUM(I348:I349)</f>
        <v>0</v>
      </c>
      <c r="J347" s="90">
        <f>SUM(J348:J349)</f>
        <v>0</v>
      </c>
      <c r="K347" s="91">
        <f>SUM(K348:K349)</f>
        <v>0</v>
      </c>
      <c r="L347" s="91">
        <f>SUM(L348:L349)</f>
        <v>0</v>
      </c>
    </row>
    <row r="348" spans="1:16">
      <c r="A348" s="27">
        <v>3</v>
      </c>
      <c r="B348" s="27">
        <v>3</v>
      </c>
      <c r="C348" s="26">
        <v>2</v>
      </c>
      <c r="D348" s="45">
        <v>2</v>
      </c>
      <c r="E348" s="27">
        <v>1</v>
      </c>
      <c r="F348" s="25">
        <v>1</v>
      </c>
      <c r="G348" s="168" t="s">
        <v>635</v>
      </c>
      <c r="H348" s="271">
        <v>315</v>
      </c>
      <c r="I348" s="81"/>
      <c r="J348" s="81"/>
      <c r="K348" s="81"/>
      <c r="L348" s="81"/>
    </row>
    <row r="349" spans="1:16">
      <c r="A349" s="30">
        <v>3</v>
      </c>
      <c r="B349" s="30">
        <v>3</v>
      </c>
      <c r="C349" s="34">
        <v>2</v>
      </c>
      <c r="D349" s="39">
        <v>2</v>
      </c>
      <c r="E349" s="9">
        <v>1</v>
      </c>
      <c r="F349" s="24">
        <v>2</v>
      </c>
      <c r="G349" s="171" t="s">
        <v>636</v>
      </c>
      <c r="H349" s="271">
        <v>316</v>
      </c>
      <c r="I349" s="81"/>
      <c r="J349" s="81"/>
      <c r="K349" s="81"/>
      <c r="L349" s="81"/>
    </row>
    <row r="350" spans="1:16" ht="23.25" customHeight="1">
      <c r="A350" s="27">
        <v>3</v>
      </c>
      <c r="B350" s="27">
        <v>3</v>
      </c>
      <c r="C350" s="26">
        <v>2</v>
      </c>
      <c r="D350" s="37">
        <v>3</v>
      </c>
      <c r="E350" s="45"/>
      <c r="F350" s="25"/>
      <c r="G350" s="168" t="s">
        <v>637</v>
      </c>
      <c r="H350" s="271">
        <v>317</v>
      </c>
      <c r="I350" s="89">
        <f>I351</f>
        <v>0</v>
      </c>
      <c r="J350" s="90">
        <f>J351</f>
        <v>0</v>
      </c>
      <c r="K350" s="91">
        <f>K351</f>
        <v>0</v>
      </c>
      <c r="L350" s="91">
        <f>L351</f>
        <v>0</v>
      </c>
    </row>
    <row r="351" spans="1:16" ht="13.5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/>
      <c r="G351" s="168" t="s">
        <v>637</v>
      </c>
      <c r="H351" s="271">
        <v>318</v>
      </c>
      <c r="I351" s="89">
        <f>I352+I353</f>
        <v>0</v>
      </c>
      <c r="J351" s="89">
        <f>J352+J353</f>
        <v>0</v>
      </c>
      <c r="K351" s="89">
        <f>K352+K353</f>
        <v>0</v>
      </c>
      <c r="L351" s="89">
        <f>L352+L353</f>
        <v>0</v>
      </c>
    </row>
    <row r="352" spans="1:16" ht="28.5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1</v>
      </c>
      <c r="G352" s="168" t="s">
        <v>638</v>
      </c>
      <c r="H352" s="271">
        <v>319</v>
      </c>
      <c r="I352" s="92"/>
      <c r="J352" s="92"/>
      <c r="K352" s="92"/>
      <c r="L352" s="93"/>
    </row>
    <row r="353" spans="1:12" ht="27.75" customHeight="1">
      <c r="A353" s="27">
        <v>3</v>
      </c>
      <c r="B353" s="27">
        <v>3</v>
      </c>
      <c r="C353" s="26">
        <v>2</v>
      </c>
      <c r="D353" s="37">
        <v>3</v>
      </c>
      <c r="E353" s="45">
        <v>1</v>
      </c>
      <c r="F353" s="25">
        <v>2</v>
      </c>
      <c r="G353" s="168" t="s">
        <v>639</v>
      </c>
      <c r="H353" s="271">
        <v>320</v>
      </c>
      <c r="I353" s="81"/>
      <c r="J353" s="81"/>
      <c r="K353" s="81"/>
      <c r="L353" s="81"/>
    </row>
    <row r="354" spans="1:12">
      <c r="A354" s="27">
        <v>3</v>
      </c>
      <c r="B354" s="27">
        <v>3</v>
      </c>
      <c r="C354" s="26">
        <v>2</v>
      </c>
      <c r="D354" s="37">
        <v>4</v>
      </c>
      <c r="E354" s="37"/>
      <c r="F354" s="31"/>
      <c r="G354" s="168" t="s">
        <v>640</v>
      </c>
      <c r="H354" s="271">
        <v>321</v>
      </c>
      <c r="I354" s="89">
        <f>I355</f>
        <v>0</v>
      </c>
      <c r="J354" s="90">
        <f>J355</f>
        <v>0</v>
      </c>
      <c r="K354" s="91">
        <f>K355</f>
        <v>0</v>
      </c>
      <c r="L354" s="91">
        <f>L355</f>
        <v>0</v>
      </c>
    </row>
    <row r="355" spans="1:12">
      <c r="A355" s="48">
        <v>3</v>
      </c>
      <c r="B355" s="48">
        <v>3</v>
      </c>
      <c r="C355" s="36">
        <v>2</v>
      </c>
      <c r="D355" s="41">
        <v>4</v>
      </c>
      <c r="E355" s="41">
        <v>1</v>
      </c>
      <c r="F355" s="29"/>
      <c r="G355" s="168" t="s">
        <v>640</v>
      </c>
      <c r="H355" s="271">
        <v>322</v>
      </c>
      <c r="I355" s="86">
        <f>SUM(I356:I357)</f>
        <v>0</v>
      </c>
      <c r="J355" s="87">
        <f>SUM(J356:J357)</f>
        <v>0</v>
      </c>
      <c r="K355" s="88">
        <f>SUM(K356:K357)</f>
        <v>0</v>
      </c>
      <c r="L355" s="88">
        <f>SUM(L356:L357)</f>
        <v>0</v>
      </c>
    </row>
    <row r="356" spans="1:12" ht="15.75" customHeight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1</v>
      </c>
      <c r="G356" s="168" t="s">
        <v>641</v>
      </c>
      <c r="H356" s="271">
        <v>323</v>
      </c>
      <c r="I356" s="81"/>
      <c r="J356" s="81"/>
      <c r="K356" s="81"/>
      <c r="L356" s="81"/>
    </row>
    <row r="357" spans="1:12">
      <c r="A357" s="27">
        <v>3</v>
      </c>
      <c r="B357" s="27">
        <v>3</v>
      </c>
      <c r="C357" s="26">
        <v>2</v>
      </c>
      <c r="D357" s="37">
        <v>4</v>
      </c>
      <c r="E357" s="37">
        <v>1</v>
      </c>
      <c r="F357" s="31">
        <v>2</v>
      </c>
      <c r="G357" s="168" t="s">
        <v>647</v>
      </c>
      <c r="H357" s="271">
        <v>324</v>
      </c>
      <c r="I357" s="81"/>
      <c r="J357" s="81"/>
      <c r="K357" s="81"/>
      <c r="L357" s="81"/>
    </row>
    <row r="358" spans="1:12">
      <c r="A358" s="27">
        <v>3</v>
      </c>
      <c r="B358" s="27">
        <v>3</v>
      </c>
      <c r="C358" s="26">
        <v>2</v>
      </c>
      <c r="D358" s="37">
        <v>5</v>
      </c>
      <c r="E358" s="37"/>
      <c r="F358" s="31"/>
      <c r="G358" s="168" t="s">
        <v>643</v>
      </c>
      <c r="H358" s="271">
        <v>325</v>
      </c>
      <c r="I358" s="89">
        <f>I359</f>
        <v>0</v>
      </c>
      <c r="J358" s="90">
        <f t="shared" ref="J358:L359" si="56">J359</f>
        <v>0</v>
      </c>
      <c r="K358" s="91">
        <f t="shared" si="56"/>
        <v>0</v>
      </c>
      <c r="L358" s="91">
        <f t="shared" si="56"/>
        <v>0</v>
      </c>
    </row>
    <row r="359" spans="1:12">
      <c r="A359" s="48">
        <v>3</v>
      </c>
      <c r="B359" s="48">
        <v>3</v>
      </c>
      <c r="C359" s="36">
        <v>2</v>
      </c>
      <c r="D359" s="41">
        <v>5</v>
      </c>
      <c r="E359" s="41">
        <v>1</v>
      </c>
      <c r="F359" s="29"/>
      <c r="G359" s="168" t="s">
        <v>643</v>
      </c>
      <c r="H359" s="271">
        <v>326</v>
      </c>
      <c r="I359" s="86">
        <f>I360</f>
        <v>0</v>
      </c>
      <c r="J359" s="87">
        <f t="shared" si="56"/>
        <v>0</v>
      </c>
      <c r="K359" s="88">
        <f t="shared" si="56"/>
        <v>0</v>
      </c>
      <c r="L359" s="88">
        <f t="shared" si="56"/>
        <v>0</v>
      </c>
    </row>
    <row r="360" spans="1:12">
      <c r="A360" s="27">
        <v>3</v>
      </c>
      <c r="B360" s="27">
        <v>3</v>
      </c>
      <c r="C360" s="26">
        <v>2</v>
      </c>
      <c r="D360" s="37">
        <v>5</v>
      </c>
      <c r="E360" s="37">
        <v>1</v>
      </c>
      <c r="F360" s="31">
        <v>1</v>
      </c>
      <c r="G360" s="168" t="s">
        <v>643</v>
      </c>
      <c r="H360" s="271">
        <v>327</v>
      </c>
      <c r="I360" s="92"/>
      <c r="J360" s="92"/>
      <c r="K360" s="92"/>
      <c r="L360" s="93"/>
    </row>
    <row r="361" spans="1:12" ht="16.5" customHeight="1">
      <c r="A361" s="27">
        <v>3</v>
      </c>
      <c r="B361" s="27">
        <v>3</v>
      </c>
      <c r="C361" s="26">
        <v>2</v>
      </c>
      <c r="D361" s="37">
        <v>6</v>
      </c>
      <c r="E361" s="37"/>
      <c r="F361" s="31"/>
      <c r="G361" s="45" t="s">
        <v>128</v>
      </c>
      <c r="H361" s="271">
        <v>328</v>
      </c>
      <c r="I361" s="89">
        <f>I362</f>
        <v>0</v>
      </c>
      <c r="J361" s="90">
        <f t="shared" ref="I361:L362" si="57">J362</f>
        <v>0</v>
      </c>
      <c r="K361" s="91">
        <f t="shared" si="57"/>
        <v>0</v>
      </c>
      <c r="L361" s="91">
        <f t="shared" si="57"/>
        <v>0</v>
      </c>
    </row>
    <row r="362" spans="1:12" ht="15" customHeight="1">
      <c r="A362" s="27">
        <v>3</v>
      </c>
      <c r="B362" s="27">
        <v>3</v>
      </c>
      <c r="C362" s="26">
        <v>2</v>
      </c>
      <c r="D362" s="37">
        <v>6</v>
      </c>
      <c r="E362" s="37">
        <v>1</v>
      </c>
      <c r="F362" s="31"/>
      <c r="G362" s="45" t="s">
        <v>128</v>
      </c>
      <c r="H362" s="271">
        <v>329</v>
      </c>
      <c r="I362" s="89">
        <f t="shared" si="57"/>
        <v>0</v>
      </c>
      <c r="J362" s="90">
        <f t="shared" si="57"/>
        <v>0</v>
      </c>
      <c r="K362" s="91">
        <f t="shared" si="57"/>
        <v>0</v>
      </c>
      <c r="L362" s="91">
        <f t="shared" si="57"/>
        <v>0</v>
      </c>
    </row>
    <row r="363" spans="1:12" ht="13.5" customHeight="1">
      <c r="A363" s="30">
        <v>3</v>
      </c>
      <c r="B363" s="30">
        <v>3</v>
      </c>
      <c r="C363" s="34">
        <v>2</v>
      </c>
      <c r="D363" s="39">
        <v>6</v>
      </c>
      <c r="E363" s="39">
        <v>1</v>
      </c>
      <c r="F363" s="54">
        <v>1</v>
      </c>
      <c r="G363" s="9" t="s">
        <v>128</v>
      </c>
      <c r="H363" s="271">
        <v>330</v>
      </c>
      <c r="I363" s="92"/>
      <c r="J363" s="92"/>
      <c r="K363" s="92"/>
      <c r="L363" s="93"/>
    </row>
    <row r="364" spans="1:12" ht="15" customHeight="1">
      <c r="A364" s="27">
        <v>3</v>
      </c>
      <c r="B364" s="27">
        <v>3</v>
      </c>
      <c r="C364" s="26">
        <v>2</v>
      </c>
      <c r="D364" s="37">
        <v>7</v>
      </c>
      <c r="E364" s="37"/>
      <c r="F364" s="31"/>
      <c r="G364" s="168" t="s">
        <v>645</v>
      </c>
      <c r="H364" s="271">
        <v>331</v>
      </c>
      <c r="I364" s="89">
        <f>I365</f>
        <v>0</v>
      </c>
      <c r="J364" s="90">
        <f t="shared" ref="J364:L364" si="58">J365</f>
        <v>0</v>
      </c>
      <c r="K364" s="91">
        <f t="shared" si="58"/>
        <v>0</v>
      </c>
      <c r="L364" s="91">
        <f t="shared" si="58"/>
        <v>0</v>
      </c>
    </row>
    <row r="365" spans="1:12" ht="12.75" customHeight="1">
      <c r="A365" s="30">
        <v>3</v>
      </c>
      <c r="B365" s="30">
        <v>3</v>
      </c>
      <c r="C365" s="34">
        <v>2</v>
      </c>
      <c r="D365" s="39">
        <v>7</v>
      </c>
      <c r="E365" s="39">
        <v>1</v>
      </c>
      <c r="F365" s="54"/>
      <c r="G365" s="168" t="s">
        <v>645</v>
      </c>
      <c r="H365" s="271">
        <v>332</v>
      </c>
      <c r="I365" s="89">
        <f>SUM(I366:I367)</f>
        <v>0</v>
      </c>
      <c r="J365" s="89">
        <f t="shared" ref="J365:L365" si="59">SUM(J366:J367)</f>
        <v>0</v>
      </c>
      <c r="K365" s="89">
        <f t="shared" si="59"/>
        <v>0</v>
      </c>
      <c r="L365" s="89">
        <f t="shared" si="59"/>
        <v>0</v>
      </c>
    </row>
    <row r="366" spans="1:12" ht="27" customHeight="1">
      <c r="A366" s="27">
        <v>3</v>
      </c>
      <c r="B366" s="27">
        <v>3</v>
      </c>
      <c r="C366" s="26">
        <v>2</v>
      </c>
      <c r="D366" s="37">
        <v>7</v>
      </c>
      <c r="E366" s="37">
        <v>1</v>
      </c>
      <c r="F366" s="31">
        <v>1</v>
      </c>
      <c r="G366" s="168" t="s">
        <v>646</v>
      </c>
      <c r="H366" s="271">
        <v>333</v>
      </c>
      <c r="I366" s="92"/>
      <c r="J366" s="92"/>
      <c r="K366" s="92"/>
      <c r="L366" s="93"/>
    </row>
    <row r="367" spans="1:12" ht="30" customHeight="1">
      <c r="A367" s="172">
        <v>3</v>
      </c>
      <c r="B367" s="172">
        <v>3</v>
      </c>
      <c r="C367" s="65">
        <v>2</v>
      </c>
      <c r="D367" s="64">
        <v>7</v>
      </c>
      <c r="E367" s="64">
        <v>1</v>
      </c>
      <c r="F367" s="247">
        <v>2</v>
      </c>
      <c r="G367" s="168" t="s">
        <v>341</v>
      </c>
      <c r="H367" s="271">
        <v>334</v>
      </c>
      <c r="I367" s="81"/>
      <c r="J367" s="81"/>
      <c r="K367" s="81"/>
      <c r="L367" s="81"/>
    </row>
    <row r="368" spans="1:12" ht="18.75" customHeight="1">
      <c r="A368" s="67"/>
      <c r="B368" s="67"/>
      <c r="C368" s="68"/>
      <c r="D368" s="60"/>
      <c r="E368" s="69"/>
      <c r="F368" s="70"/>
      <c r="G368" s="263" t="s">
        <v>138</v>
      </c>
      <c r="H368" s="271">
        <v>335</v>
      </c>
      <c r="I368" s="96">
        <f>SUM(I34+I184)</f>
        <v>2348420</v>
      </c>
      <c r="J368" s="96">
        <f>SUM(J34+J184)</f>
        <v>637100</v>
      </c>
      <c r="K368" s="293">
        <f>SUM(K34+K184)</f>
        <v>605726.97</v>
      </c>
      <c r="L368" s="293">
        <f>SUM(L34+L184)</f>
        <v>605726.97</v>
      </c>
    </row>
    <row r="369" spans="1:12" ht="18.75" customHeight="1">
      <c r="G369" s="10"/>
      <c r="H369" s="145"/>
      <c r="I369" s="265"/>
      <c r="J369" s="266"/>
      <c r="K369" s="266"/>
      <c r="L369" s="266"/>
    </row>
    <row r="370" spans="1:12" ht="18.75" customHeight="1">
      <c r="D370" s="62"/>
      <c r="E370" s="62"/>
      <c r="F370" s="185"/>
      <c r="G370" s="268" t="s">
        <v>754</v>
      </c>
      <c r="H370" s="264"/>
      <c r="I370" s="267"/>
      <c r="J370" s="266"/>
      <c r="K370" s="267" t="s">
        <v>755</v>
      </c>
      <c r="L370" s="267"/>
    </row>
    <row r="371" spans="1:12" ht="18.75">
      <c r="A371" s="140"/>
      <c r="B371" s="140"/>
      <c r="C371" s="140"/>
      <c r="D371" s="183" t="s">
        <v>174</v>
      </c>
      <c r="E371" s="259"/>
      <c r="F371" s="259"/>
      <c r="G371" s="259"/>
      <c r="H371" s="259"/>
      <c r="I371" s="277" t="s">
        <v>132</v>
      </c>
      <c r="K371" s="297" t="s">
        <v>133</v>
      </c>
      <c r="L371" s="297"/>
    </row>
    <row r="372" spans="1:12" ht="15.75">
      <c r="I372" s="116"/>
      <c r="K372" s="116"/>
      <c r="L372" s="116"/>
    </row>
    <row r="373" spans="1:12" ht="15.75">
      <c r="D373" s="62"/>
      <c r="E373" s="62"/>
      <c r="F373" s="185"/>
      <c r="G373" s="62" t="s">
        <v>756</v>
      </c>
      <c r="I373" s="116"/>
      <c r="K373" s="186" t="s">
        <v>757</v>
      </c>
      <c r="L373" s="186"/>
    </row>
    <row r="374" spans="1:12" ht="26.25" customHeight="1">
      <c r="D374" s="340" t="s">
        <v>744</v>
      </c>
      <c r="E374" s="341"/>
      <c r="F374" s="341"/>
      <c r="G374" s="341"/>
      <c r="H374" s="260"/>
      <c r="I374" s="139" t="s">
        <v>132</v>
      </c>
      <c r="K374" s="297" t="s">
        <v>133</v>
      </c>
      <c r="L374" s="297"/>
    </row>
    <row r="376" spans="1:12">
      <c r="H376" s="1" t="s">
        <v>164</v>
      </c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13601BE8-97C2-47D6-93E3-BD4CC0468DBB}" scale="124" showPageBreaks="1" zeroValues="0" fitToPage="1" hiddenColumns="1" topLeftCell="A23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"/>
      <headerFooter alignWithMargins="0">
        <oddHeader>&amp;C&amp;P</oddHeader>
      </headerFooter>
    </customSheetView>
    <customSheetView guid="{0C4DEBB3-5DC0-4A0B-A8A2-CC84AB3817AE}" scale="124" showPageBreaks="1" zeroValues="0" fitToPage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0F6C7AC1-7ABB-40A6-B210-0DE58FC3C6C5}" scale="124" showPageBreaks="1" zeroValues="0" fitToPage="1" hiddenColumns="1">
      <selection activeCell="K17" sqref="K17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4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5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1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2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</customSheetViews>
  <mergeCells count="22"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G29:H29"/>
    <mergeCell ref="A31:F32"/>
    <mergeCell ref="G31:G32"/>
    <mergeCell ref="H31:H32"/>
    <mergeCell ref="I31:J31"/>
    <mergeCell ref="D374:G374"/>
    <mergeCell ref="K374:L374"/>
    <mergeCell ref="L31:L32"/>
    <mergeCell ref="A33:F33"/>
    <mergeCell ref="K31:K32"/>
    <mergeCell ref="K371:L371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13601BE8-97C2-47D6-93E3-BD4CC0468DBB}">
      <selection activeCell="J35" sqref="J35"/>
      <pageMargins left="0.7" right="0.7" top="0.75" bottom="0.75" header="0.3" footer="0.3"/>
    </customSheetView>
    <customSheetView guid="{0C4DEBB3-5DC0-4A0B-A8A2-CC84AB3817AE}">
      <selection activeCell="J35" sqref="J35"/>
      <pageMargins left="0.7" right="0.7" top="0.75" bottom="0.75" header="0.3" footer="0.3"/>
    </customSheetView>
    <customSheetView guid="{0F6C7AC1-7ABB-40A6-B210-0DE58FC3C6C5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57A1E72B-DFC1-4C5D-ABA7-C1A26EB31789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Buh1 BUH1</cp:lastModifiedBy>
  <cp:lastPrinted>2019-12-30T12:14:20Z</cp:lastPrinted>
  <dcterms:created xsi:type="dcterms:W3CDTF">2004-04-07T10:43:01Z</dcterms:created>
  <dcterms:modified xsi:type="dcterms:W3CDTF">2023-04-13T07:48:33Z</dcterms:modified>
</cp:coreProperties>
</file>