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18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35" yWindow="0" windowWidth="19440" windowHeight="1104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45FD019_ABD7_442E_8953_E71018B4B6A5_.wvu.Cols" localSheetId="0" hidden="1">'f2'!$M:$P</definedName>
    <definedName name="Z_745FD019_ABD7_442E_8953_E71018B4B6A5_.wvu.Cols" localSheetId="1" hidden="1">'f2 (2)'!$M:$P</definedName>
    <definedName name="Z_745FD019_ABD7_442E_8953_E71018B4B6A5_.wvu.Cols" localSheetId="2" hidden="1">'f2 (3)'!$M:$P</definedName>
    <definedName name="Z_745FD019_ABD7_442E_8953_E71018B4B6A5_.wvu.Cols" localSheetId="3" hidden="1">'Forma Nr.2 '!$M:$P</definedName>
    <definedName name="Z_745FD019_ABD7_442E_8953_E71018B4B6A5_.wvu.PrintTitles" localSheetId="0" hidden="1">'f2'!$19:$25</definedName>
    <definedName name="Z_745FD019_ABD7_442E_8953_E71018B4B6A5_.wvu.PrintTitles" localSheetId="1" hidden="1">'f2 (2)'!$19:$25</definedName>
    <definedName name="Z_745FD019_ABD7_442E_8953_E71018B4B6A5_.wvu.PrintTitles" localSheetId="2" hidden="1">'f2 (3)'!$19:$25</definedName>
    <definedName name="Z_745FD019_ABD7_442E_8953_E71018B4B6A5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45621"/>
  <customWorkbookViews>
    <customWorkbookView name="User - Individuali peržiūra" guid="{745FD019-ABD7-442E-8953-E71018B4B6A5}" mergeInterval="0" personalView="1" maximized="1" windowWidth="1436" windowHeight="670" activeSheetId="4"/>
    <customWorkbookView name="Jolanta Puodžiūnienė - Individuali peržiūra" guid="{57A1E72B-DFC1-4C5D-ABA7-C1A26EB31789}" mergeInterval="0" personalView="1" maximized="1" windowWidth="1596" windowHeight="682" activeSheetId="4" showComments="commIndAndComment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Vaida Matiliūnienė - Individuali peržiūra" guid="{F677807F-46FD-43C6-BB8F-08ECC7636E03}" mergeInterval="0" personalView="1" maximized="1" windowWidth="1504" windowHeight="538" activeSheetId="4"/>
    <customWorkbookView name="Jurgita Subačienė - Individuali peržiūra" guid="{B9470AF3-226B-4213-A7B5-37AA221FCC86}" mergeInterval="0" personalView="1" maximized="1" windowWidth="1801" windowHeight="758" activeSheetId="4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  <customWorkbookView name="Brigita Šidlauskaitė-Riazanova - Individuali peržiūra" guid="{112AFAC2-77EA-44AA-BEEF-6812D11534CE}" mergeInterval="0" personalView="1" maximized="1" windowWidth="1916" windowHeight="81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Lina Šiurkienė - Individuali peržiūra" guid="{4837D77B-C401-4018-A777-ED8FA242E629}" mergeInterval="0" personalView="1" maximized="1" windowWidth="1916" windowHeight="854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</customWorkbookViews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 l="1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K175" i="1" l="1"/>
  <c r="L175" i="2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K174" i="1" l="1"/>
  <c r="K344" i="1" s="1"/>
  <c r="J174" i="2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comments1.xml><?xml version="1.0" encoding="utf-8"?>
<comments xmlns="http://schemas.openxmlformats.org/spreadsheetml/2006/main">
  <authors>
    <author>Greta Adomaitė</author>
  </authors>
  <commentList>
    <comment ref="G214" authorId="0" guid="{5F8A8A5F-7888-491F-B16F-33EDC04DFD1E}">
      <text>
        <r>
          <rPr>
            <b/>
            <sz val="9"/>
            <color indexed="81"/>
            <rFont val="Tahoma"/>
            <family val="2"/>
            <charset val="186"/>
          </rPr>
          <t>Greta Adomaitė:</t>
        </r>
        <r>
          <rPr>
            <sz val="9"/>
            <color indexed="81"/>
            <rFont val="Tahoma"/>
            <family val="2"/>
            <charset val="186"/>
          </rPr>
          <t xml:space="preserve">
netelpa tekstas. Reikia plėsti eilutę
</t>
        </r>
      </text>
    </comment>
  </commentList>
</comments>
</file>

<file path=xl/sharedStrings.xml><?xml version="1.0" encoding="utf-8"?>
<sst xmlns="http://schemas.openxmlformats.org/spreadsheetml/2006/main" count="2015" uniqueCount="764">
  <si>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</si>
  <si>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</si>
  <si>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</si>
  <si>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</si>
  <si>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</si>
  <si>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</si>
  <si>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</si>
  <si>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</si>
  <si>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</si>
  <si>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</si>
  <si>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</si>
  <si>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</si>
  <si>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</si>
  <si>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</si>
  <si>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</si>
  <si>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</si>
  <si>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</si>
  <si>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</si>
  <si>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</si>
  <si>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</si>
  <si>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</si>
  <si>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</si>
  <si>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</si>
  <si>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</si>
  <si>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</si>
  <si>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</si>
  <si>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</si>
  <si>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</si>
  <si>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</si>
  <si>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</si>
  <si>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</si>
  <si>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</si>
  <si>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</si>
  <si>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</si>
  <si>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</si>
  <si>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</si>
  <si>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</si>
  <si>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</si>
  <si>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</si>
  <si>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</si>
  <si>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</si>
  <si>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</si>
  <si>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</si>
  <si>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</si>
  <si>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</si>
  <si>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</si>
  <si>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</si>
  <si>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</si>
  <si>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</si>
  <si>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</si>
  <si>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</si>
  <si>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</si>
  <si>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</si>
  <si>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</si>
  <si>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</si>
  <si>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</si>
  <si>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</si>
  <si>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</si>
  <si>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</si>
  <si>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</si>
  <si>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</si>
  <si>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</si>
  <si>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</si>
  <si>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</si>
  <si>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</si>
  <si>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</si>
  <si>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</si>
  <si>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</si>
  <si>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</si>
  <si>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</si>
  <si>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</si>
  <si>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</si>
  <si>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</si>
  <si>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</si>
  <si>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</si>
  <si>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</si>
  <si>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</si>
  <si>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</si>
  <si>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</si>
  <si>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</si>
  <si>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</si>
  <si>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</si>
  <si>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</si>
  <si>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</si>
  <si>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</si>
  <si>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</si>
  <si>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</si>
  <si>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</si>
  <si>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</si>
  <si>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</si>
  <si>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</si>
  <si>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</si>
  <si>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</si>
  <si>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</si>
  <si>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</si>
  <si>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</si>
  <si>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</si>
  <si>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</si>
  <si>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</si>
  <si>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</si>
  <si>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</si>
  <si>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</si>
  <si>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</si>
  <si>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</si>
  <si>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</si>
  <si>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</si>
  <si>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</si>
  <si>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</si>
  <si>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</si>
  <si>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</si>
  <si>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</si>
  <si>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</si>
  <si>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</si>
  <si>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</si>
  <si>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</si>
  <si>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</si>
  <si>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</si>
  <si>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</si>
  <si>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</si>
  <si>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</si>
  <si>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</si>
  <si>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</si>
  <si>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</si>
  <si>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</si>
  <si>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</si>
  <si>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</si>
  <si>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</si>
  <si>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</si>
  <si>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</si>
  <si>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</si>
  <si>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</si>
  <si>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</si>
  <si>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</si>
  <si>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</si>
  <si>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</si>
  <si>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</si>
  <si>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</si>
  <si>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</si>
  <si>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</si>
  <si>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</si>
  <si>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</si>
  <si>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</si>
  <si>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</si>
  <si>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</si>
  <si>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</si>
  <si>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</si>
  <si>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</si>
  <si>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</si>
  <si>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</si>
  <si>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</si>
  <si>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</si>
  <si>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</si>
  <si>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</si>
  <si>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</si>
  <si>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</si>
  <si>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</si>
  <si>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</si>
  <si>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</si>
  <si>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</si>
  <si>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</si>
  <si>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</si>
  <si>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</si>
  <si>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</si>
  <si>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</si>
  <si>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</si>
  <si>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</si>
  <si>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</si>
  <si>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</si>
  <si>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</si>
  <si>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</si>
  <si>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</si>
  <si>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</si>
  <si>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</si>
  <si>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</si>
  <si>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</si>
  <si>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</si>
  <si>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</si>
  <si>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</si>
  <si>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</si>
  <si>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</si>
  <si>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</si>
  <si>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</si>
  <si>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</si>
  <si>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</si>
  <si>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</si>
  <si>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</si>
  <si>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</si>
  <si>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</si>
  <si>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</si>
  <si>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</si>
  <si>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</si>
  <si>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</si>
  <si>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</si>
  <si>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</si>
  <si>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</si>
  <si>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</si>
  <si>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</si>
  <si>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</si>
  <si>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</si>
  <si>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</si>
  <si>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</si>
  <si>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</si>
  <si>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</si>
  <si>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</si>
  <si>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</si>
  <si>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</si>
  <si>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</si>
  <si>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</si>
  <si>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</si>
  <si>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</si>
  <si>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</si>
  <si>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</si>
  <si>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</si>
  <si>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</si>
  <si>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</si>
  <si>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</si>
  <si>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</si>
  <si>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</si>
  <si>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</si>
  <si>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</si>
  <si>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</si>
  <si>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</si>
  <si>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</si>
  <si>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</si>
  <si>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</si>
  <si>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</si>
  <si>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</si>
  <si>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</si>
  <si>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</si>
  <si>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</si>
  <si>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</si>
  <si>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</si>
  <si>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</si>
  <si>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</si>
  <si>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</si>
  <si>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</si>
  <si>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</si>
  <si>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</si>
  <si>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</si>
  <si>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</si>
  <si>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</si>
  <si>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</si>
  <si>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</si>
  <si>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</si>
  <si>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</si>
  <si>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</si>
  <si>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</si>
  <si>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</si>
  <si>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</si>
  <si>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</si>
  <si>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</si>
  <si>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</si>
  <si>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</si>
  <si>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</si>
  <si>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</si>
  <si>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</si>
  <si>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</si>
  <si>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</si>
  <si>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</si>
  <si>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</si>
  <si>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</si>
  <si>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</si>
  <si>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</si>
  <si>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</si>
  <si>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</si>
  <si>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</si>
  <si>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</si>
  <si>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</si>
  <si>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</si>
  <si>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</si>
  <si>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</si>
  <si>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</si>
  <si>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</si>
  <si>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</si>
  <si>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</si>
  <si>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</si>
  <si>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</si>
  <si>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</si>
  <si>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</si>
  <si>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</si>
  <si>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</si>
  <si>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</si>
  <si>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</si>
  <si>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</si>
  <si>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</si>
  <si>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</si>
  <si>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</si>
  <si>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</si>
  <si>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</si>
  <si>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</si>
  <si>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</si>
  <si>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</si>
  <si>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</si>
  <si>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</si>
  <si>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</si>
  <si>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</si>
  <si>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</si>
  <si>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</si>
  <si>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</si>
  <si>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</si>
  <si>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</si>
  <si>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</si>
  <si>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</si>
  <si>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</si>
  <si>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</si>
  <si>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</si>
  <si>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</si>
  <si>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</si>
  <si>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</si>
  <si>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</si>
  <si>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</si>
  <si>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</si>
  <si>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</si>
  <si>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</si>
  <si>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</si>
  <si>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</si>
  <si>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</si>
  <si>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</si>
  <si>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</si>
  <si>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</si>
  <si>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</si>
  <si>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</si>
  <si>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</si>
  <si>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</si>
  <si>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</si>
  <si>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</si>
  <si>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</si>
  <si>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</si>
  <si>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</si>
  <si>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</si>
  <si>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</si>
  <si>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</si>
  <si>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</si>
  <si>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</si>
  <si>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</si>
  <si>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</si>
  <si>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</si>
  <si>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</si>
  <si>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</si>
  <si>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</si>
  <si>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</si>
  <si>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</si>
  <si>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</si>
  <si>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</si>
  <si>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</si>
  <si>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</si>
  <si>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</si>
  <si>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</si>
  <si>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</si>
  <si>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</si>
  <si>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</si>
  <si>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</si>
  <si>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</si>
  <si>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</si>
  <si>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</si>
  <si>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</si>
  <si>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</si>
  <si>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</si>
  <si>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</si>
  <si>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</si>
  <si>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</si>
  <si>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</si>
  <si>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</si>
  <si>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</si>
  <si>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</si>
  <si>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</si>
  <si>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</si>
  <si>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</si>
  <si>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</si>
  <si>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</si>
  <si>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</si>
  <si>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</si>
  <si>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</si>
  <si>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</si>
  <si>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</si>
  <si>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</si>
  <si>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</si>
  <si>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</si>
  <si>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</si>
  <si>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</si>
  <si>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</si>
  <si>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</si>
  <si>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</si>
  <si>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</si>
  <si>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</si>
  <si>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</si>
  <si>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</si>
  <si>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</si>
  <si>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</si>
  <si>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</si>
  <si>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</si>
  <si>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</si>
  <si>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</si>
  <si>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</si>
  <si>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</si>
  <si>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</si>
  <si>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</si>
  <si>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</si>
  <si>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</si>
  <si>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</si>
  <si>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</si>
  <si>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</si>
  <si>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</si>
  <si>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</si>
  <si>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</si>
  <si>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</si>
  <si>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</si>
  <si>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</si>
  <si>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</si>
  <si>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</si>
  <si>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</si>
  <si>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</si>
  <si>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</si>
  <si>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</si>
  <si>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</si>
  <si>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</si>
  <si>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</si>
  <si>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</si>
  <si>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</si>
  <si>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</si>
  <si>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</si>
  <si>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</si>
  <si>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</si>
  <si>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</si>
  <si>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</si>
  <si>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</si>
  <si>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</si>
  <si>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</si>
  <si>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</si>
  <si>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</si>
  <si>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</si>
  <si>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</si>
  <si>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</si>
  <si>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</si>
  <si>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</si>
  <si>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</si>
  <si>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</si>
  <si>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</si>
  <si>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</si>
  <si>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</si>
  <si>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</si>
  <si>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</si>
  <si>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</si>
  <si>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</si>
  <si>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</si>
  <si>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</si>
  <si>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</si>
  <si>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</si>
  <si>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</si>
  <si>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</si>
  <si>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</si>
  <si>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</si>
  <si>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</si>
  <si>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</si>
  <si>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</si>
  <si>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</si>
  <si>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</si>
  <si>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</si>
  <si>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</si>
  <si>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</si>
  <si>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</si>
  <si>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</si>
  <si>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</si>
  <si>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</si>
  <si>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</si>
  <si>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</si>
  <si>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</si>
  <si>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</si>
  <si>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</si>
  <si>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</si>
  <si>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</si>
  <si>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</si>
  <si>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</si>
  <si>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</si>
  <si>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</si>
  <si>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</si>
  <si>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</si>
  <si>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</si>
  <si>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</si>
  <si>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</si>
  <si>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</si>
  <si>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</si>
  <si>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</si>
  <si>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</si>
  <si>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</si>
  <si>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</si>
  <si>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</si>
  <si>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</si>
  <si>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</si>
  <si>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</si>
  <si>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</si>
  <si>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</si>
  <si>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</si>
  <si>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</si>
  <si>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</si>
  <si>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</si>
  <si>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</si>
  <si>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</si>
  <si>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</si>
  <si>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</si>
  <si>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</si>
  <si>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</si>
  <si>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</si>
  <si>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</si>
  <si>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</si>
  <si>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</si>
  <si>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</si>
  <si>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</si>
  <si>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</si>
  <si>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</si>
  <si>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</si>
  <si>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</si>
  <si>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</si>
  <si>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</si>
  <si>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</si>
  <si>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</si>
  <si>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</si>
  <si>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</si>
  <si>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</si>
  <si>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</si>
  <si>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</si>
  <si>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</si>
  <si>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</si>
  <si>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</si>
  <si>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</si>
  <si>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</si>
  <si>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</si>
  <si>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</si>
  <si>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</si>
  <si>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</si>
  <si>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</si>
  <si>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</si>
  <si>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</si>
  <si>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</si>
  <si>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</si>
  <si>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</si>
  <si>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</si>
  <si>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</si>
  <si>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</si>
  <si>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</si>
  <si>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</si>
  <si>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</si>
  <si>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</si>
  <si>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</si>
  <si>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</si>
  <si>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</si>
  <si>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</si>
  <si>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</si>
  <si>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</si>
  <si>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</si>
  <si>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</si>
  <si>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</si>
  <si>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</si>
  <si>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</si>
  <si>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</si>
  <si>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</si>
  <si>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</si>
  <si>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</si>
  <si>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</si>
  <si>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</si>
  <si>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</si>
  <si>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</si>
  <si>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</si>
  <si>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</si>
  <si>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</si>
  <si>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</si>
  <si>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</si>
  <si>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</si>
  <si>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</si>
  <si>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</si>
  <si>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</si>
  <si>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</si>
  <si>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</si>
  <si>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</si>
  <si>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</si>
  <si>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</si>
  <si>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</si>
  <si>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</si>
  <si>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</si>
  <si>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</si>
  <si>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</si>
  <si>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</si>
  <si>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</si>
  <si>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</si>
  <si>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</si>
  <si>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</si>
  <si>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</si>
  <si>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</si>
  <si>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</si>
  <si>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</si>
  <si>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</si>
  <si>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</si>
  <si>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</si>
  <si>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</si>
  <si>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</si>
  <si>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</si>
  <si>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</si>
  <si>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</si>
  <si>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</si>
  <si>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</si>
  <si>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</si>
  <si>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</si>
  <si>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</si>
  <si>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</si>
  <si>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</si>
  <si>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</si>
  <si>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</si>
  <si>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</si>
  <si>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</si>
  <si>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</si>
  <si>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</si>
  <si>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</si>
  <si>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</si>
  <si>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</si>
  <si>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</si>
  <si>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</si>
  <si>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</si>
  <si>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</si>
  <si>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</si>
  <si>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</si>
  <si>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</si>
  <si>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</si>
  <si>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</si>
  <si>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</si>
  <si>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</si>
  <si>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</si>
  <si>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</si>
  <si>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</si>
  <si>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</si>
  <si>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</si>
  <si>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</si>
  <si>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</si>
  <si>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</si>
  <si>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</si>
  <si>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</si>
  <si>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</si>
  <si>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</si>
  <si>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</si>
  <si>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</si>
  <si>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</si>
  <si>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</si>
  <si>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</si>
  <si>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</si>
  <si>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</si>
  <si>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</si>
  <si>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</si>
  <si>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</si>
  <si>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</si>
  <si>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</si>
  <si>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</si>
  <si>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</si>
  <si>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</si>
  <si>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</si>
  <si>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</si>
  <si>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</si>
  <si>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</si>
  <si>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</si>
  <si>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</si>
  <si>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</si>
  <si>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</si>
  <si>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</si>
  <si>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</si>
  <si>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</si>
  <si>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</si>
  <si>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</si>
  <si>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</si>
  <si>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</si>
  <si>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</si>
  <si>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</si>
  <si>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</si>
  <si>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</si>
  <si>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</si>
  <si>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</si>
  <si>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</si>
  <si>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</si>
  <si>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</si>
  <si>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</si>
  <si>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</si>
  <si>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</si>
  <si>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</si>
  <si>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</si>
  <si>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</si>
  <si>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</si>
  <si>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</si>
  <si>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</si>
  <si>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</si>
  <si>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</si>
  <si>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</si>
  <si>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</si>
  <si>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</si>
  <si>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</si>
  <si>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</si>
  <si>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</si>
  <si>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</si>
  <si>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</si>
  <si>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</si>
  <si>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</si>
  <si>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</si>
  <si>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</si>
  <si>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</si>
  <si>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</si>
  <si>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</si>
  <si>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</si>
  <si>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</si>
  <si>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</si>
  <si>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</si>
  <si>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</si>
  <si>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</si>
  <si>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</si>
  <si>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</si>
  <si>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</si>
  <si>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</si>
  <si>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</si>
  <si>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</si>
  <si>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</si>
  <si>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</si>
  <si>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</si>
  <si>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</si>
  <si>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</si>
  <si>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</si>
  <si>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</si>
  <si>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</si>
  <si>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</si>
  <si>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</si>
  <si>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</si>
  <si>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</si>
  <si>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</si>
  <si>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</si>
  <si>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</si>
  <si>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</si>
  <si>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</si>
  <si>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</si>
  <si>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</si>
  <si>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</si>
  <si>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</si>
  <si>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</si>
  <si>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</si>
  <si>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</si>
  <si>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</si>
  <si>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</si>
  <si>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</si>
  <si>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</si>
  <si>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</si>
  <si>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</si>
  <si>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</si>
  <si>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</si>
  <si>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</si>
  <si>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</si>
  <si>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</si>
  <si>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</si>
  <si>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</si>
  <si>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(Biudžeto išlaidų sąmatos vykdymo 20__ m. _______ d. metinės, ketvirtinės ataskaitos forma Nr. 2)</t>
  </si>
  <si>
    <t>2022 m. kovo 2 d. įsakymo Nr. 1K-74  redakcija)</t>
  </si>
  <si>
    <t>ELEKTRĖNŲ SAV VIEVIO GIMNAZIJA  190669038, ŠVIESOS 4 A VIEVIS</t>
  </si>
  <si>
    <t>2022 M. KOVO MĖN 31  D.</t>
  </si>
  <si>
    <t>KETVIRTINĖ</t>
  </si>
  <si>
    <t>kovo mėn 31 d</t>
  </si>
  <si>
    <t>DIREKTORIUS</t>
  </si>
  <si>
    <t>GINTARAS</t>
  </si>
  <si>
    <t>DOBILAITIS</t>
  </si>
  <si>
    <t>JANĖ</t>
  </si>
  <si>
    <t>DAMBRAUSKIENĖ</t>
  </si>
  <si>
    <t>SUVESTINĖ</t>
  </si>
  <si>
    <t>2022-04-05 d Nr.AS-49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</si>
</sst>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0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0" fillId="0" borderId="0" xfId="0" applyBorder="1" applyAlignment="1"/>
    <xf numFmtId="0" fontId="50" fillId="0" borderId="0" xfId="1" applyFont="1"/>
    <xf numFmtId="0" fontId="51" fillId="0" borderId="0" xfId="0" applyFont="1" applyBorder="1" applyAlignment="1">
      <alignment horizontal="center" vertical="center"/>
    </xf>
    <xf numFmtId="0" fontId="21" fillId="0" borderId="0" xfId="1" applyFont="1"/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8" fillId="0" borderId="0" xfId="1" applyFont="1" applyAlignment="1">
      <alignment horizontal="center"/>
    </xf>
    <xf numFmtId="0" fontId="12" fillId="0" borderId="0" xfId="1" applyFont="1"/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8" fillId="0" borderId="10" xfId="1" applyNumberFormat="1" applyFont="1" applyBorder="1" applyAlignment="1" applyProtection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49" fontId="24" fillId="0" borderId="15" xfId="1" applyNumberFormat="1" applyFont="1" applyBorder="1" applyAlignment="1" applyProtection="1">
      <alignment horizontal="left" vertical="center" wrapText="1"/>
    </xf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38" Type="http://schemas.openxmlformats.org/officeDocument/2006/relationships/revisionLog" Target="revisionLog18.xml"/><Relationship Id="rId141" Type="http://schemas.openxmlformats.org/officeDocument/2006/relationships/revisionLog" Target="revisionLog1.xml"/><Relationship Id="rId137" Type="http://schemas.openxmlformats.org/officeDocument/2006/relationships/revisionLog" Target="revisionLog16.xml"/><Relationship Id="rId140" Type="http://schemas.openxmlformats.org/officeDocument/2006/relationships/revisionLog" Target="revisionLog20.xml"/><Relationship Id="rId136" Type="http://schemas.openxmlformats.org/officeDocument/2006/relationships/revisionLog" Target="revisionLog15.xml"/><Relationship Id="rId135" Type="http://schemas.openxmlformats.org/officeDocument/2006/relationships/revisionLog" Target="revisionLog14.xml"/><Relationship Id="rId139" Type="http://schemas.openxmlformats.org/officeDocument/2006/relationships/revisionLog" Target="revisionLog1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AC8E276-14C0-4A35-B0DF-34F78442EB73}" diskRevisions="1" revisionId="6291" version="4">
  <header guid="{3F9656B3-4A12-428E-9B2C-BADB26FDC224}" dateTime="2022-03-07T07:56:17" maxSheetId="6" userName="User" r:id="rId135">
    <sheetIdMap count="5">
      <sheetId val="1"/>
      <sheetId val="2"/>
      <sheetId val="3"/>
      <sheetId val="4"/>
      <sheetId val="5"/>
    </sheetIdMap>
  </header>
  <header guid="{031AB06B-5009-48C2-8061-69297EDCF5D0}" dateTime="2022-03-07T10:10:44" maxSheetId="6" userName="User" r:id="rId136" minRId="6180" maxRId="6197">
    <sheetIdMap count="5">
      <sheetId val="1"/>
      <sheetId val="2"/>
      <sheetId val="3"/>
      <sheetId val="4"/>
      <sheetId val="5"/>
    </sheetIdMap>
  </header>
  <header guid="{FD09AFAD-55CE-444D-8860-285A57347AD1}" dateTime="2022-03-07T10:11:43" maxSheetId="6" userName="User" r:id="rId137" minRId="6206">
    <sheetIdMap count="5">
      <sheetId val="1"/>
      <sheetId val="2"/>
      <sheetId val="3"/>
      <sheetId val="4"/>
      <sheetId val="5"/>
    </sheetIdMap>
  </header>
  <header guid="{31BD2F63-43DD-45B6-91F6-3376B46E12D2}" dateTime="2022-03-07T10:12:39" maxSheetId="6" userName="User" r:id="rId138" minRId="6215">
    <sheetIdMap count="5">
      <sheetId val="1"/>
      <sheetId val="2"/>
      <sheetId val="3"/>
      <sheetId val="4"/>
      <sheetId val="5"/>
    </sheetIdMap>
  </header>
  <header guid="{85135B99-2C65-4192-96F3-305A446D6699}" dateTime="2022-03-07T10:13:16" maxSheetId="6" userName="User" r:id="rId139" minRId="6224">
    <sheetIdMap count="5">
      <sheetId val="1"/>
      <sheetId val="2"/>
      <sheetId val="3"/>
      <sheetId val="4"/>
      <sheetId val="5"/>
    </sheetIdMap>
  </header>
  <header guid="{F644B50F-8359-4B82-A44D-D8CC39BC3203}" dateTime="2022-03-31T11:51:04" maxSheetId="6" userName="User" r:id="rId140" minRId="6233" maxRId="6282">
    <sheetIdMap count="5">
      <sheetId val="1"/>
      <sheetId val="2"/>
      <sheetId val="3"/>
      <sheetId val="4"/>
      <sheetId val="5"/>
    </sheetIdMap>
  </header>
  <header guid="{DAC8E276-14C0-4A35-B0DF-34F78442EB73}" dateTime="2022-04-01T14:49:56" maxSheetId="6" userName="User" r:id="rId141" minRId="6283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83" sId="4">
    <oc r="G18" t="inlineStr">
      <is>
        <t>2022-04-05 d Nr.</t>
      </is>
    </oc>
    <nc r="G18" t="inlineStr">
      <is>
        <t>2022-04-05 d Nr.AS-49</t>
      </is>
    </nc>
  </rcc>
  <rcv guid="{745FD019-ABD7-442E-8953-E71018B4B6A5}" action="delete"/>
  <rdn rId="0" localSheetId="1" customView="1" name="Z_745FD019_ABD7_442E_8953_E71018B4B6A5_.wvu.PrintTitles" hidden="1" oldHidden="1">
    <formula>'f2'!$19:$25</formula>
    <oldFormula>'f2'!$19:$25</oldFormula>
  </rdn>
  <rdn rId="0" localSheetId="1" customView="1" name="Z_745FD019_ABD7_442E_8953_E71018B4B6A5_.wvu.Cols" hidden="1" oldHidden="1">
    <formula>'f2'!$M:$P</formula>
    <oldFormula>'f2'!$M:$P</oldFormula>
  </rdn>
  <rdn rId="0" localSheetId="2" customView="1" name="Z_745FD019_ABD7_442E_8953_E71018B4B6A5_.wvu.PrintTitles" hidden="1" oldHidden="1">
    <formula>'f2 (2)'!$19:$25</formula>
    <oldFormula>'f2 (2)'!$19:$25</oldFormula>
  </rdn>
  <rdn rId="0" localSheetId="2" customView="1" name="Z_745FD019_ABD7_442E_8953_E71018B4B6A5_.wvu.Cols" hidden="1" oldHidden="1">
    <formula>'f2 (2)'!$M:$P</formula>
    <oldFormula>'f2 (2)'!$M:$P</oldFormula>
  </rdn>
  <rdn rId="0" localSheetId="3" customView="1" name="Z_745FD019_ABD7_442E_8953_E71018B4B6A5_.wvu.PrintTitles" hidden="1" oldHidden="1">
    <formula>'f2 (3)'!$19:$25</formula>
    <oldFormula>'f2 (3)'!$19:$25</oldFormula>
  </rdn>
  <rdn rId="0" localSheetId="3" customView="1" name="Z_745FD019_ABD7_442E_8953_E71018B4B6A5_.wvu.Cols" hidden="1" oldHidden="1">
    <formula>'f2 (3)'!$M:$P</formula>
    <oldFormula>'f2 (3)'!$M:$P</oldFormula>
  </rdn>
  <rdn rId="0" localSheetId="4" customView="1" name="Z_745FD019_ABD7_442E_8953_E71018B4B6A5_.wvu.PrintTitles" hidden="1" oldHidden="1">
    <formula>'Forma Nr.2 '!$23:$33</formula>
    <oldFormula>'Forma Nr.2 '!$23:$33</oldFormula>
  </rdn>
  <rdn rId="0" localSheetId="4" customView="1" name="Z_745FD019_ABD7_442E_8953_E71018B4B6A5_.wvu.Cols" hidden="1" oldHidden="1">
    <formula>'Forma Nr.2 '!$M:$P</formula>
    <oldFormula>'Forma Nr.2 '!$M:$P</oldFormula>
  </rdn>
  <rcv guid="{745FD019-ABD7-442E-8953-E71018B4B6A5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45FD019_ABD7_442E_8953_E71018B4B6A5_.wvu.PrintTitles" hidden="1" oldHidden="1">
    <formula>'f2'!$19:$25</formula>
  </rdn>
  <rdn rId="0" localSheetId="1" customView="1" name="Z_745FD019_ABD7_442E_8953_E71018B4B6A5_.wvu.Cols" hidden="1" oldHidden="1">
    <formula>'f2'!$M:$P</formula>
  </rdn>
  <rdn rId="0" localSheetId="2" customView="1" name="Z_745FD019_ABD7_442E_8953_E71018B4B6A5_.wvu.PrintTitles" hidden="1" oldHidden="1">
    <formula>'f2 (2)'!$19:$25</formula>
  </rdn>
  <rdn rId="0" localSheetId="2" customView="1" name="Z_745FD019_ABD7_442E_8953_E71018B4B6A5_.wvu.Cols" hidden="1" oldHidden="1">
    <formula>'f2 (2)'!$M:$P</formula>
  </rdn>
  <rdn rId="0" localSheetId="3" customView="1" name="Z_745FD019_ABD7_442E_8953_E71018B4B6A5_.wvu.PrintTitles" hidden="1" oldHidden="1">
    <formula>'f2 (3)'!$19:$25</formula>
  </rdn>
  <rdn rId="0" localSheetId="3" customView="1" name="Z_745FD019_ABD7_442E_8953_E71018B4B6A5_.wvu.Cols" hidden="1" oldHidden="1">
    <formula>'f2 (3)'!$M:$P</formula>
  </rdn>
  <rdn rId="0" localSheetId="4" customView="1" name="Z_745FD019_ABD7_442E_8953_E71018B4B6A5_.wvu.PrintTitles" hidden="1" oldHidden="1">
    <formula>'Forma Nr.2 '!$23:$33</formula>
  </rdn>
  <rdn rId="0" localSheetId="4" customView="1" name="Z_745FD019_ABD7_442E_8953_E71018B4B6A5_.wvu.Cols" hidden="1" oldHidden="1">
    <formula>'Forma Nr.2 '!$M:$P</formula>
  </rdn>
  <rcv guid="{745FD019-ABD7-442E-8953-E71018B4B6A5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0" sId="4">
    <nc r="G8" t="inlineStr">
      <is>
        <t>ELEKTRĖNŲ SAV VIEVIO GIMNAZIJA  190669038, ŠVIESOS 4 A VIEVIS</t>
      </is>
    </nc>
  </rcc>
  <rcc rId="6181" sId="4">
    <oc r="A13" t="inlineStr">
      <is>
        <t>20______ M. ________________ D.</t>
      </is>
    </oc>
    <nc r="A13" t="inlineStr">
      <is>
        <t>2022 M. KOVO MĖN 31  D.</t>
      </is>
    </nc>
  </rcc>
  <rcc rId="6182" sId="4">
    <oc r="G14" t="inlineStr">
      <is>
        <t>__________________________</t>
      </is>
    </oc>
    <nc r="G14" t="inlineStr">
      <is>
        <t>KETVIRTINĖ</t>
      </is>
    </nc>
  </rcc>
  <rcc rId="6183" sId="4">
    <oc r="G18" t="inlineStr">
      <is>
        <t>_________________    Nr. _________</t>
      </is>
    </oc>
    <nc r="G18" t="inlineStr">
      <is>
        <t>2022-04-05 d Nr.</t>
      </is>
    </nc>
  </rcc>
  <rcc rId="6184" sId="4">
    <nc r="H7">
      <v>2022</v>
    </nc>
  </rcc>
  <rcc rId="6185" sId="4">
    <nc r="I7" t="inlineStr">
      <is>
        <t>kovo mėn 31 d</t>
      </is>
    </nc>
  </rcc>
  <rcc rId="6186" sId="4" numFmtId="4">
    <nc r="L26">
      <v>15</v>
    </nc>
  </rcc>
  <rcc rId="6187" sId="4">
    <nc r="I28" t="inlineStr">
      <is>
        <t>4SB9MK)</t>
      </is>
    </nc>
  </rcc>
  <rcc rId="6188" sId="4" numFmtId="4">
    <nc r="L27">
      <v>2</v>
    </nc>
  </rcc>
  <rcc rId="6189" sId="4" numFmtId="4">
    <nc r="I29">
      <v>9</v>
    </nc>
  </rcc>
  <rcc rId="6190" sId="4" numFmtId="4">
    <nc r="J29">
      <v>2</v>
    </nc>
  </rcc>
  <rcc rId="6191" sId="4" numFmtId="4">
    <nc r="K29">
      <v>2</v>
    </nc>
  </rcc>
  <rcc rId="6192" sId="4" numFmtId="4">
    <nc r="L29">
      <v>1</v>
    </nc>
  </rcc>
  <rcc rId="6193" sId="4">
    <nc r="G370" t="inlineStr">
      <is>
        <t>DIREKTORIUS</t>
      </is>
    </nc>
  </rcc>
  <rcc rId="6194" sId="4">
    <nc r="J370" t="inlineStr">
      <is>
        <t>GINTARAS</t>
      </is>
    </nc>
  </rcc>
  <rcc rId="6195" sId="4">
    <nc r="K370" t="inlineStr">
      <is>
        <t>DOBILAITIS</t>
      </is>
    </nc>
  </rcc>
  <rcc rId="6196" sId="4">
    <nc r="J373" t="inlineStr">
      <is>
        <t>JANĖ</t>
      </is>
    </nc>
  </rcc>
  <rcc rId="6197" sId="4">
    <nc r="K373" t="inlineStr">
      <is>
        <t>DAMBRAUSKIENĖ</t>
      </is>
    </nc>
  </rcc>
  <rcv guid="{745FD019-ABD7-442E-8953-E71018B4B6A5}" action="delete"/>
  <rdn rId="0" localSheetId="1" customView="1" name="Z_745FD019_ABD7_442E_8953_E71018B4B6A5_.wvu.PrintTitles" hidden="1" oldHidden="1">
    <formula>'f2'!$19:$25</formula>
    <oldFormula>'f2'!$19:$25</oldFormula>
  </rdn>
  <rdn rId="0" localSheetId="1" customView="1" name="Z_745FD019_ABD7_442E_8953_E71018B4B6A5_.wvu.Cols" hidden="1" oldHidden="1">
    <formula>'f2'!$M:$P</formula>
    <oldFormula>'f2'!$M:$P</oldFormula>
  </rdn>
  <rdn rId="0" localSheetId="2" customView="1" name="Z_745FD019_ABD7_442E_8953_E71018B4B6A5_.wvu.PrintTitles" hidden="1" oldHidden="1">
    <formula>'f2 (2)'!$19:$25</formula>
    <oldFormula>'f2 (2)'!$19:$25</oldFormula>
  </rdn>
  <rdn rId="0" localSheetId="2" customView="1" name="Z_745FD019_ABD7_442E_8953_E71018B4B6A5_.wvu.Cols" hidden="1" oldHidden="1">
    <formula>'f2 (2)'!$M:$P</formula>
    <oldFormula>'f2 (2)'!$M:$P</oldFormula>
  </rdn>
  <rdn rId="0" localSheetId="3" customView="1" name="Z_745FD019_ABD7_442E_8953_E71018B4B6A5_.wvu.PrintTitles" hidden="1" oldHidden="1">
    <formula>'f2 (3)'!$19:$25</formula>
    <oldFormula>'f2 (3)'!$19:$25</oldFormula>
  </rdn>
  <rdn rId="0" localSheetId="3" customView="1" name="Z_745FD019_ABD7_442E_8953_E71018B4B6A5_.wvu.Cols" hidden="1" oldHidden="1">
    <formula>'f2 (3)'!$M:$P</formula>
    <oldFormula>'f2 (3)'!$M:$P</oldFormula>
  </rdn>
  <rdn rId="0" localSheetId="4" customView="1" name="Z_745FD019_ABD7_442E_8953_E71018B4B6A5_.wvu.PrintTitles" hidden="1" oldHidden="1">
    <formula>'Forma Nr.2 '!$23:$33</formula>
    <oldFormula>'Forma Nr.2 '!$23:$33</oldFormula>
  </rdn>
  <rdn rId="0" localSheetId="4" customView="1" name="Z_745FD019_ABD7_442E_8953_E71018B4B6A5_.wvu.Cols" hidden="1" oldHidden="1">
    <formula>'Forma Nr.2 '!$M:$P</formula>
    <oldFormula>'Forma Nr.2 '!$M:$P</oldFormula>
  </rdn>
  <rcv guid="{745FD019-ABD7-442E-8953-E71018B4B6A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6" sId="4">
    <oc r="I28" t="inlineStr">
      <is>
        <t>4SB9MK)</t>
      </is>
    </oc>
    <nc r="I28" t="inlineStr">
      <is>
        <t>5SB</t>
      </is>
    </nc>
  </rcc>
  <rcv guid="{745FD019-ABD7-442E-8953-E71018B4B6A5}" action="delete"/>
  <rdn rId="0" localSheetId="1" customView="1" name="Z_745FD019_ABD7_442E_8953_E71018B4B6A5_.wvu.PrintTitles" hidden="1" oldHidden="1">
    <formula>'f2'!$19:$25</formula>
    <oldFormula>'f2'!$19:$25</oldFormula>
  </rdn>
  <rdn rId="0" localSheetId="1" customView="1" name="Z_745FD019_ABD7_442E_8953_E71018B4B6A5_.wvu.Cols" hidden="1" oldHidden="1">
    <formula>'f2'!$M:$P</formula>
    <oldFormula>'f2'!$M:$P</oldFormula>
  </rdn>
  <rdn rId="0" localSheetId="2" customView="1" name="Z_745FD019_ABD7_442E_8953_E71018B4B6A5_.wvu.PrintTitles" hidden="1" oldHidden="1">
    <formula>'f2 (2)'!$19:$25</formula>
    <oldFormula>'f2 (2)'!$19:$25</oldFormula>
  </rdn>
  <rdn rId="0" localSheetId="2" customView="1" name="Z_745FD019_ABD7_442E_8953_E71018B4B6A5_.wvu.Cols" hidden="1" oldHidden="1">
    <formula>'f2 (2)'!$M:$P</formula>
    <oldFormula>'f2 (2)'!$M:$P</oldFormula>
  </rdn>
  <rdn rId="0" localSheetId="3" customView="1" name="Z_745FD019_ABD7_442E_8953_E71018B4B6A5_.wvu.PrintTitles" hidden="1" oldHidden="1">
    <formula>'f2 (3)'!$19:$25</formula>
    <oldFormula>'f2 (3)'!$19:$25</oldFormula>
  </rdn>
  <rdn rId="0" localSheetId="3" customView="1" name="Z_745FD019_ABD7_442E_8953_E71018B4B6A5_.wvu.Cols" hidden="1" oldHidden="1">
    <formula>'f2 (3)'!$M:$P</formula>
    <oldFormula>'f2 (3)'!$M:$P</oldFormula>
  </rdn>
  <rdn rId="0" localSheetId="4" customView="1" name="Z_745FD019_ABD7_442E_8953_E71018B4B6A5_.wvu.PrintTitles" hidden="1" oldHidden="1">
    <formula>'Forma Nr.2 '!$23:$33</formula>
    <oldFormula>'Forma Nr.2 '!$23:$33</oldFormula>
  </rdn>
  <rdn rId="0" localSheetId="4" customView="1" name="Z_745FD019_ABD7_442E_8953_E71018B4B6A5_.wvu.Cols" hidden="1" oldHidden="1">
    <formula>'Forma Nr.2 '!$M:$P</formula>
    <oldFormula>'Forma Nr.2 '!$M:$P</oldFormula>
  </rdn>
  <rcv guid="{745FD019-ABD7-442E-8953-E71018B4B6A5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5" sId="4">
    <oc r="I28" t="inlineStr">
      <is>
        <t>5SB</t>
      </is>
    </oc>
    <nc r="I28" t="inlineStr">
      <is>
        <t>5SB(SP)</t>
      </is>
    </nc>
  </rcc>
  <rcv guid="{745FD019-ABD7-442E-8953-E71018B4B6A5}" action="delete"/>
  <rdn rId="0" localSheetId="1" customView="1" name="Z_745FD019_ABD7_442E_8953_E71018B4B6A5_.wvu.PrintTitles" hidden="1" oldHidden="1">
    <formula>'f2'!$19:$25</formula>
    <oldFormula>'f2'!$19:$25</oldFormula>
  </rdn>
  <rdn rId="0" localSheetId="1" customView="1" name="Z_745FD019_ABD7_442E_8953_E71018B4B6A5_.wvu.Cols" hidden="1" oldHidden="1">
    <formula>'f2'!$M:$P</formula>
    <oldFormula>'f2'!$M:$P</oldFormula>
  </rdn>
  <rdn rId="0" localSheetId="2" customView="1" name="Z_745FD019_ABD7_442E_8953_E71018B4B6A5_.wvu.PrintTitles" hidden="1" oldHidden="1">
    <formula>'f2 (2)'!$19:$25</formula>
    <oldFormula>'f2 (2)'!$19:$25</oldFormula>
  </rdn>
  <rdn rId="0" localSheetId="2" customView="1" name="Z_745FD019_ABD7_442E_8953_E71018B4B6A5_.wvu.Cols" hidden="1" oldHidden="1">
    <formula>'f2 (2)'!$M:$P</formula>
    <oldFormula>'f2 (2)'!$M:$P</oldFormula>
  </rdn>
  <rdn rId="0" localSheetId="3" customView="1" name="Z_745FD019_ABD7_442E_8953_E71018B4B6A5_.wvu.PrintTitles" hidden="1" oldHidden="1">
    <formula>'f2 (3)'!$19:$25</formula>
    <oldFormula>'f2 (3)'!$19:$25</oldFormula>
  </rdn>
  <rdn rId="0" localSheetId="3" customView="1" name="Z_745FD019_ABD7_442E_8953_E71018B4B6A5_.wvu.Cols" hidden="1" oldHidden="1">
    <formula>'f2 (3)'!$M:$P</formula>
    <oldFormula>'f2 (3)'!$M:$P</oldFormula>
  </rdn>
  <rdn rId="0" localSheetId="4" customView="1" name="Z_745FD019_ABD7_442E_8953_E71018B4B6A5_.wvu.PrintTitles" hidden="1" oldHidden="1">
    <formula>'Forma Nr.2 '!$23:$33</formula>
    <oldFormula>'Forma Nr.2 '!$23:$33</oldFormula>
  </rdn>
  <rdn rId="0" localSheetId="4" customView="1" name="Z_745FD019_ABD7_442E_8953_E71018B4B6A5_.wvu.Cols" hidden="1" oldHidden="1">
    <formula>'Forma Nr.2 '!$M:$P</formula>
    <oldFormula>'Forma Nr.2 '!$M:$P</oldFormula>
  </rdn>
  <rcv guid="{745FD019-ABD7-442E-8953-E71018B4B6A5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24" sId="4">
    <oc r="I28" t="inlineStr">
      <is>
        <t>5SB(SP)</t>
      </is>
    </oc>
    <nc r="I28" t="inlineStr">
      <is>
        <t>SUVESTINĖ</t>
      </is>
    </nc>
  </rcc>
  <rcv guid="{745FD019-ABD7-442E-8953-E71018B4B6A5}" action="delete"/>
  <rdn rId="0" localSheetId="1" customView="1" name="Z_745FD019_ABD7_442E_8953_E71018B4B6A5_.wvu.PrintTitles" hidden="1" oldHidden="1">
    <formula>'f2'!$19:$25</formula>
    <oldFormula>'f2'!$19:$25</oldFormula>
  </rdn>
  <rdn rId="0" localSheetId="1" customView="1" name="Z_745FD019_ABD7_442E_8953_E71018B4B6A5_.wvu.Cols" hidden="1" oldHidden="1">
    <formula>'f2'!$M:$P</formula>
    <oldFormula>'f2'!$M:$P</oldFormula>
  </rdn>
  <rdn rId="0" localSheetId="2" customView="1" name="Z_745FD019_ABD7_442E_8953_E71018B4B6A5_.wvu.PrintTitles" hidden="1" oldHidden="1">
    <formula>'f2 (2)'!$19:$25</formula>
    <oldFormula>'f2 (2)'!$19:$25</oldFormula>
  </rdn>
  <rdn rId="0" localSheetId="2" customView="1" name="Z_745FD019_ABD7_442E_8953_E71018B4B6A5_.wvu.Cols" hidden="1" oldHidden="1">
    <formula>'f2 (2)'!$M:$P</formula>
    <oldFormula>'f2 (2)'!$M:$P</oldFormula>
  </rdn>
  <rdn rId="0" localSheetId="3" customView="1" name="Z_745FD019_ABD7_442E_8953_E71018B4B6A5_.wvu.PrintTitles" hidden="1" oldHidden="1">
    <formula>'f2 (3)'!$19:$25</formula>
    <oldFormula>'f2 (3)'!$19:$25</oldFormula>
  </rdn>
  <rdn rId="0" localSheetId="3" customView="1" name="Z_745FD019_ABD7_442E_8953_E71018B4B6A5_.wvu.Cols" hidden="1" oldHidden="1">
    <formula>'f2 (3)'!$M:$P</formula>
    <oldFormula>'f2 (3)'!$M:$P</oldFormula>
  </rdn>
  <rdn rId="0" localSheetId="4" customView="1" name="Z_745FD019_ABD7_442E_8953_E71018B4B6A5_.wvu.PrintTitles" hidden="1" oldHidden="1">
    <formula>'Forma Nr.2 '!$23:$33</formula>
    <oldFormula>'Forma Nr.2 '!$23:$33</oldFormula>
  </rdn>
  <rdn rId="0" localSheetId="4" customView="1" name="Z_745FD019_ABD7_442E_8953_E71018B4B6A5_.wvu.Cols" hidden="1" oldHidden="1">
    <formula>'Forma Nr.2 '!$M:$P</formula>
    <oldFormula>'Forma Nr.2 '!$M:$P</oldFormula>
  </rdn>
  <rcv guid="{745FD019-ABD7-442E-8953-E71018B4B6A5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33" sId="4" numFmtId="4">
    <nc r="I39">
      <v>1716990</v>
    </nc>
  </rcc>
  <rcc rId="6234" sId="4" numFmtId="4">
    <nc r="J39">
      <v>438910</v>
    </nc>
  </rcc>
  <rcc rId="6235" sId="4" numFmtId="4">
    <nc r="K39">
      <v>398895.41</v>
    </nc>
  </rcc>
  <rcc rId="6236" sId="4" numFmtId="4">
    <nc r="L39">
      <v>398895.41</v>
    </nc>
  </rcc>
  <rfmt sheetId="4" sqref="K39">
    <dxf>
      <numFmt numFmtId="2" formatCode="0.00"/>
    </dxf>
  </rfmt>
  <rfmt sheetId="4" sqref="L39">
    <dxf>
      <numFmt numFmtId="2" formatCode="0.00"/>
    </dxf>
  </rfmt>
  <rfmt sheetId="4" sqref="K38">
    <dxf>
      <numFmt numFmtId="2" formatCode="0.00"/>
    </dxf>
  </rfmt>
  <rfmt sheetId="4" sqref="L38">
    <dxf>
      <numFmt numFmtId="2" formatCode="0.00"/>
    </dxf>
  </rfmt>
  <rfmt sheetId="4" sqref="K37">
    <dxf>
      <numFmt numFmtId="2" formatCode="0.00"/>
    </dxf>
  </rfmt>
  <rfmt sheetId="4" sqref="L37">
    <dxf>
      <numFmt numFmtId="2" formatCode="0.00"/>
    </dxf>
  </rfmt>
  <rfmt sheetId="4" sqref="K36">
    <dxf>
      <numFmt numFmtId="2" formatCode="0.00"/>
    </dxf>
  </rfmt>
  <rfmt sheetId="4" sqref="L36">
    <dxf>
      <numFmt numFmtId="2" formatCode="0.00"/>
    </dxf>
  </rfmt>
  <rfmt sheetId="4" sqref="K35">
    <dxf>
      <numFmt numFmtId="2" formatCode="0.00"/>
    </dxf>
  </rfmt>
  <rfmt sheetId="4" sqref="L35">
    <dxf>
      <numFmt numFmtId="2" formatCode="0.00"/>
    </dxf>
  </rfmt>
  <rfmt sheetId="4" sqref="K34">
    <dxf>
      <numFmt numFmtId="2" formatCode="0.00"/>
    </dxf>
  </rfmt>
  <rfmt sheetId="4" sqref="L34">
    <dxf>
      <numFmt numFmtId="2" formatCode="0.00"/>
    </dxf>
  </rfmt>
  <rcc rId="6237" sId="4" numFmtId="4">
    <nc r="I45">
      <v>25140</v>
    </nc>
  </rcc>
  <rcc rId="6238" sId="4" numFmtId="4">
    <nc r="J45">
      <v>6510</v>
    </nc>
  </rcc>
  <rcc rId="6239" sId="4" numFmtId="4">
    <nc r="K45">
      <v>5892.34</v>
    </nc>
  </rcc>
  <rcc rId="6240" sId="4" numFmtId="4">
    <nc r="L45">
      <v>5892.34</v>
    </nc>
  </rcc>
  <rfmt sheetId="4" sqref="K45">
    <dxf>
      <numFmt numFmtId="2" formatCode="0.00"/>
    </dxf>
  </rfmt>
  <rfmt sheetId="4" sqref="L45">
    <dxf>
      <numFmt numFmtId="2" formatCode="0.00"/>
    </dxf>
  </rfmt>
  <rfmt sheetId="4" sqref="K44">
    <dxf>
      <numFmt numFmtId="2" formatCode="0.00"/>
    </dxf>
  </rfmt>
  <rfmt sheetId="4" sqref="L44">
    <dxf>
      <numFmt numFmtId="2" formatCode="0.00"/>
    </dxf>
  </rfmt>
  <rfmt sheetId="4" sqref="K43">
    <dxf>
      <numFmt numFmtId="2" formatCode="0.00"/>
    </dxf>
  </rfmt>
  <rfmt sheetId="4" sqref="L43">
    <dxf>
      <numFmt numFmtId="2" formatCode="0.00"/>
    </dxf>
  </rfmt>
  <rfmt sheetId="4" sqref="K42">
    <dxf>
      <numFmt numFmtId="2" formatCode="0.00"/>
    </dxf>
  </rfmt>
  <rfmt sheetId="4" sqref="L42">
    <dxf>
      <numFmt numFmtId="2" formatCode="0.00"/>
    </dxf>
  </rfmt>
  <rcc rId="6241" sId="4" numFmtId="4">
    <nc r="I50">
      <v>35500</v>
    </nc>
  </rcc>
  <rcc rId="6242" sId="4" numFmtId="4">
    <nc r="J50">
      <v>10600</v>
    </nc>
  </rcc>
  <rcc rId="6243" sId="4" numFmtId="4">
    <nc r="K50">
      <v>10304</v>
    </nc>
  </rcc>
  <rcc rId="6244" sId="4" numFmtId="4">
    <nc r="L50">
      <v>10304</v>
    </nc>
  </rcc>
  <rcc rId="6245" sId="4" numFmtId="4">
    <nc r="I51">
      <v>700</v>
    </nc>
  </rcc>
  <rcc rId="6246" sId="4" numFmtId="4">
    <nc r="J51">
      <v>100</v>
    </nc>
  </rcc>
  <rcc rId="6247" sId="4" numFmtId="4">
    <nc r="K51">
      <v>14.6</v>
    </nc>
  </rcc>
  <rcc rId="6248" sId="4" numFmtId="4">
    <nc r="L51">
      <v>14.6</v>
    </nc>
  </rcc>
  <rcc rId="6249" sId="4" numFmtId="4">
    <nc r="I52">
      <v>3400</v>
    </nc>
  </rcc>
  <rcc rId="6250" sId="4" numFmtId="4">
    <nc r="J52">
      <v>1050</v>
    </nc>
  </rcc>
  <rcc rId="6251" sId="4" numFmtId="4">
    <nc r="K52">
      <v>779.21</v>
    </nc>
  </rcc>
  <rcc rId="6252" sId="4" numFmtId="4">
    <nc r="L52">
      <v>779.21</v>
    </nc>
  </rcc>
  <rfmt sheetId="4" sqref="K52">
    <dxf>
      <numFmt numFmtId="2" formatCode="0.00"/>
    </dxf>
  </rfmt>
  <rfmt sheetId="4" sqref="L52">
    <dxf>
      <numFmt numFmtId="2" formatCode="0.00"/>
    </dxf>
  </rfmt>
  <rcc rId="6253" sId="4" numFmtId="4">
    <nc r="I53">
      <v>16760</v>
    </nc>
  </rcc>
  <rcc rId="6254" sId="4" numFmtId="4">
    <nc r="J53">
      <v>3640</v>
    </nc>
  </rcc>
  <rcc rId="6255" sId="4" numFmtId="4">
    <nc r="K53">
      <v>3221</v>
    </nc>
  </rcc>
  <rcc rId="6256" sId="4" numFmtId="4">
    <nc r="L53">
      <v>3221</v>
    </nc>
  </rcc>
  <rcc rId="6257" sId="4" numFmtId="4">
    <nc r="I58">
      <v>2000</v>
    </nc>
  </rcc>
  <rcc rId="6258" sId="4" numFmtId="4">
    <nc r="J58">
      <v>1000</v>
    </nc>
  </rcc>
  <rcc rId="6259" sId="4" numFmtId="4">
    <nc r="K58">
      <v>641.29999999999995</v>
    </nc>
  </rcc>
  <rcc rId="6260" sId="4" numFmtId="4">
    <nc r="L58">
      <v>641.29999999999995</v>
    </nc>
  </rcc>
  <rcc rId="6261" sId="4" numFmtId="4">
    <nc r="I61">
      <v>79190</v>
    </nc>
  </rcc>
  <rcc rId="6262" sId="4" numFmtId="4">
    <nc r="J61">
      <v>35680</v>
    </nc>
  </rcc>
  <rcc rId="6263" sId="4" numFmtId="4">
    <nc r="K61">
      <v>34434.800000000003</v>
    </nc>
  </rcc>
  <rcc rId="6264" sId="4" numFmtId="4">
    <nc r="L61">
      <v>34434.800000000003</v>
    </nc>
  </rcc>
  <rcc rId="6265" sId="4" numFmtId="4">
    <nc r="I59">
      <v>4300</v>
    </nc>
  </rcc>
  <rcc rId="6266" sId="4" numFmtId="4">
    <nc r="J59">
      <v>1000</v>
    </nc>
  </rcc>
  <rcc rId="6267" sId="4" numFmtId="4">
    <nc r="K59">
      <v>476.65</v>
    </nc>
  </rcc>
  <rcc rId="6268" sId="4" numFmtId="4">
    <nc r="L59">
      <v>476.65</v>
    </nc>
  </rcc>
  <rfmt sheetId="4" sqref="K59">
    <dxf>
      <numFmt numFmtId="2" formatCode="0.00"/>
    </dxf>
  </rfmt>
  <rfmt sheetId="4" sqref="L59">
    <dxf>
      <numFmt numFmtId="2" formatCode="0.00"/>
    </dxf>
  </rfmt>
  <rcc rId="6269" sId="4" numFmtId="4">
    <nc r="I62">
      <v>22830</v>
    </nc>
  </rcc>
  <rcc rId="6270" sId="4" numFmtId="4">
    <nc r="J62">
      <v>6200</v>
    </nc>
  </rcc>
  <rcc rId="6271" sId="4" numFmtId="4">
    <nc r="K62">
      <v>286.70999999999998</v>
    </nc>
  </rcc>
  <rcc rId="6272" sId="4" numFmtId="4">
    <nc r="L62">
      <v>286.70999999999998</v>
    </nc>
  </rcc>
  <rfmt sheetId="4" sqref="K62">
    <dxf>
      <numFmt numFmtId="2" formatCode="0.00"/>
    </dxf>
  </rfmt>
  <rfmt sheetId="4" sqref="L62">
    <dxf>
      <numFmt numFmtId="2" formatCode="0.00"/>
    </dxf>
  </rfmt>
  <rcc rId="6273" sId="4" numFmtId="4">
    <nc r="I64">
      <v>42570</v>
    </nc>
  </rcc>
  <rcc rId="6274" sId="4" numFmtId="4">
    <nc r="J64">
      <v>10510</v>
    </nc>
  </rcc>
  <rcc rId="6275" sId="4" numFmtId="4">
    <nc r="K64">
      <v>7425.74</v>
    </nc>
  </rcc>
  <rcc rId="6276" sId="4" numFmtId="4">
    <nc r="L64">
      <v>7425.74</v>
    </nc>
  </rcc>
  <rfmt sheetId="4" sqref="K64">
    <dxf>
      <numFmt numFmtId="2" formatCode="0.00"/>
    </dxf>
  </rfmt>
  <rfmt sheetId="4" sqref="L64">
    <dxf>
      <numFmt numFmtId="2" formatCode="0.00"/>
    </dxf>
  </rfmt>
  <rcc rId="6277" sId="4" numFmtId="4">
    <nc r="I156">
      <v>13050</v>
    </nc>
  </rcc>
  <rcc rId="6278" sId="4" numFmtId="4">
    <nc r="L156">
      <v>5113.04</v>
    </nc>
  </rcc>
  <rfmt sheetId="4" sqref="K156">
    <dxf>
      <numFmt numFmtId="1" formatCode="0"/>
    </dxf>
  </rfmt>
  <rfmt sheetId="4" sqref="K156">
    <dxf>
      <numFmt numFmtId="164" formatCode="0.0"/>
    </dxf>
  </rfmt>
  <rcc rId="6279" sId="4" numFmtId="4">
    <nc r="K156">
      <v>5113.04</v>
    </nc>
  </rcc>
  <rfmt sheetId="4" sqref="K156">
    <dxf>
      <numFmt numFmtId="2" formatCode="0.00"/>
    </dxf>
  </rfmt>
  <rfmt sheetId="4" sqref="L156">
    <dxf>
      <numFmt numFmtId="2" formatCode="0.00"/>
    </dxf>
  </rfmt>
  <rfmt sheetId="4" sqref="K155">
    <dxf>
      <numFmt numFmtId="2" formatCode="0.00"/>
    </dxf>
  </rfmt>
  <rfmt sheetId="4" sqref="L155">
    <dxf>
      <numFmt numFmtId="2" formatCode="0.00"/>
    </dxf>
  </rfmt>
  <rfmt sheetId="4" sqref="K154">
    <dxf>
      <numFmt numFmtId="2" formatCode="0.00"/>
    </dxf>
  </rfmt>
  <rfmt sheetId="4" sqref="L154">
    <dxf>
      <numFmt numFmtId="2" formatCode="0.00"/>
    </dxf>
  </rfmt>
  <rfmt sheetId="4" sqref="K153">
    <dxf>
      <numFmt numFmtId="2" formatCode="0.00"/>
    </dxf>
  </rfmt>
  <rfmt sheetId="4" sqref="L153">
    <dxf>
      <numFmt numFmtId="2" formatCode="0.00"/>
    </dxf>
  </rfmt>
  <rfmt sheetId="4" sqref="K139">
    <dxf>
      <numFmt numFmtId="2" formatCode="0.00"/>
    </dxf>
  </rfmt>
  <rfmt sheetId="4" sqref="L139">
    <dxf>
      <numFmt numFmtId="2" formatCode="0.00"/>
    </dxf>
  </rfmt>
  <rcc rId="6280" sId="4" numFmtId="4">
    <nc r="I208">
      <v>6000</v>
    </nc>
  </rcc>
  <rcc rId="6281" sId="4" numFmtId="4">
    <nc r="J208">
      <v>4000</v>
    </nc>
  </rcc>
  <rfmt sheetId="4" sqref="K368">
    <dxf>
      <numFmt numFmtId="2" formatCode="0.00"/>
    </dxf>
  </rfmt>
  <rfmt sheetId="4" sqref="L368">
    <dxf>
      <numFmt numFmtId="2" formatCode="0.00"/>
    </dxf>
  </rfmt>
  <rcc rId="6282" sId="4" numFmtId="4">
    <nc r="J156">
      <v>6400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13" Type="http://schemas.openxmlformats.org/officeDocument/2006/relationships/printerSettings" Target="../printerSettings/printerSettings29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12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18.bin"/><Relationship Id="rId16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1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1.bin"/><Relationship Id="rId15" Type="http://schemas.openxmlformats.org/officeDocument/2006/relationships/printerSettings" Target="../printerSettings/printerSettings31.bin"/><Relationship Id="rId10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0.bin"/><Relationship Id="rId9" Type="http://schemas.openxmlformats.org/officeDocument/2006/relationships/printerSettings" Target="../printerSettings/printerSettings25.bin"/><Relationship Id="rId14" Type="http://schemas.openxmlformats.org/officeDocument/2006/relationships/printerSettings" Target="../printerSettings/printerSettings3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13" Type="http://schemas.openxmlformats.org/officeDocument/2006/relationships/printerSettings" Target="../printerSettings/printerSettings45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12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34.bin"/><Relationship Id="rId16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11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37.bin"/><Relationship Id="rId1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36.bin"/><Relationship Id="rId9" Type="http://schemas.openxmlformats.org/officeDocument/2006/relationships/printerSettings" Target="../printerSettings/printerSettings41.bin"/><Relationship Id="rId14" Type="http://schemas.openxmlformats.org/officeDocument/2006/relationships/printerSettings" Target="../printerSettings/printerSettings46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9" t="s">
        <v>176</v>
      </c>
      <c r="K1" s="390"/>
      <c r="L1" s="39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0"/>
      <c r="K2" s="390"/>
      <c r="L2" s="39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0"/>
      <c r="K3" s="390"/>
      <c r="L3" s="39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0"/>
      <c r="K4" s="390"/>
      <c r="L4" s="39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0"/>
      <c r="K5" s="390"/>
      <c r="L5" s="39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8"/>
      <c r="H17" s="409"/>
      <c r="I17" s="409"/>
      <c r="J17" s="409"/>
      <c r="K17" s="40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9"/>
      <c r="D22" s="430"/>
      <c r="E22" s="430"/>
      <c r="F22" s="430"/>
      <c r="G22" s="430"/>
      <c r="H22" s="430"/>
      <c r="I22" s="43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427" t="s">
        <v>144</v>
      </c>
      <c r="L27" s="42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428"/>
      <c r="L28" s="42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8" t="s">
        <v>139</v>
      </c>
      <c r="B29" s="419"/>
      <c r="C29" s="419"/>
      <c r="D29" s="419"/>
      <c r="E29" s="419"/>
      <c r="F29" s="42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24">
        <v>1</v>
      </c>
      <c r="B54" s="415"/>
      <c r="C54" s="415"/>
      <c r="D54" s="415"/>
      <c r="E54" s="415"/>
      <c r="F54" s="41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21">
        <v>1</v>
      </c>
      <c r="B90" s="422"/>
      <c r="C90" s="422"/>
      <c r="D90" s="422"/>
      <c r="E90" s="422"/>
      <c r="F90" s="42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14">
        <v>1</v>
      </c>
      <c r="B131" s="415"/>
      <c r="C131" s="415"/>
      <c r="D131" s="415"/>
      <c r="E131" s="415"/>
      <c r="F131" s="41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24">
        <v>1</v>
      </c>
      <c r="B171" s="415"/>
      <c r="C171" s="415"/>
      <c r="D171" s="415"/>
      <c r="E171" s="415"/>
      <c r="F171" s="41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14">
        <v>1</v>
      </c>
      <c r="B208" s="415"/>
      <c r="C208" s="415"/>
      <c r="D208" s="415"/>
      <c r="E208" s="415"/>
      <c r="F208" s="41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14">
        <v>1</v>
      </c>
      <c r="B247" s="415"/>
      <c r="C247" s="415"/>
      <c r="D247" s="415"/>
      <c r="E247" s="415"/>
      <c r="F247" s="41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14">
        <v>1</v>
      </c>
      <c r="B288" s="415"/>
      <c r="C288" s="415"/>
      <c r="D288" s="415"/>
      <c r="E288" s="415"/>
      <c r="F288" s="41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14">
        <v>1</v>
      </c>
      <c r="B330" s="415"/>
      <c r="C330" s="415"/>
      <c r="D330" s="415"/>
      <c r="E330" s="415"/>
      <c r="F330" s="41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31" t="s">
        <v>133</v>
      </c>
      <c r="L348" s="43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32" t="s">
        <v>175</v>
      </c>
      <c r="E351" s="433"/>
      <c r="F351" s="433"/>
      <c r="G351" s="433"/>
      <c r="H351" s="241"/>
      <c r="I351" s="186" t="s">
        <v>132</v>
      </c>
      <c r="J351" s="5"/>
      <c r="K351" s="431" t="s">
        <v>133</v>
      </c>
      <c r="L351" s="43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45FD019-ABD7-442E-8953-E71018B4B6A5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389" t="s">
        <v>176</v>
      </c>
      <c r="K1" s="390"/>
      <c r="L1" s="390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390"/>
      <c r="K2" s="390"/>
      <c r="L2" s="390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390"/>
      <c r="K3" s="390"/>
      <c r="L3" s="390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390"/>
      <c r="K4" s="390"/>
      <c r="L4" s="390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390"/>
      <c r="K5" s="390"/>
      <c r="L5" s="390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08"/>
      <c r="H17" s="409"/>
      <c r="I17" s="409"/>
      <c r="J17" s="409"/>
      <c r="K17" s="409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34"/>
      <c r="D19" s="435"/>
      <c r="E19" s="435"/>
      <c r="F19" s="435"/>
      <c r="G19" s="435"/>
      <c r="H19" s="435"/>
      <c r="I19" s="435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429" t="s">
        <v>179</v>
      </c>
      <c r="D20" s="430"/>
      <c r="E20" s="430"/>
      <c r="F20" s="430"/>
      <c r="G20" s="430"/>
      <c r="H20" s="430"/>
      <c r="I20" s="430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429" t="s">
        <v>180</v>
      </c>
      <c r="D21" s="430"/>
      <c r="E21" s="430"/>
      <c r="F21" s="430"/>
      <c r="G21" s="430"/>
      <c r="H21" s="430"/>
      <c r="I21" s="430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429" t="s">
        <v>178</v>
      </c>
      <c r="D22" s="430"/>
      <c r="E22" s="430"/>
      <c r="F22" s="430"/>
      <c r="G22" s="430"/>
      <c r="H22" s="430"/>
      <c r="I22" s="43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427" t="s">
        <v>144</v>
      </c>
      <c r="L27" s="42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428"/>
      <c r="L28" s="42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418" t="s">
        <v>139</v>
      </c>
      <c r="B29" s="419"/>
      <c r="C29" s="419"/>
      <c r="D29" s="419"/>
      <c r="E29" s="419"/>
      <c r="F29" s="42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424">
        <v>1</v>
      </c>
      <c r="B54" s="415"/>
      <c r="C54" s="415"/>
      <c r="D54" s="415"/>
      <c r="E54" s="415"/>
      <c r="F54" s="416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421">
        <v>1</v>
      </c>
      <c r="B90" s="422"/>
      <c r="C90" s="422"/>
      <c r="D90" s="422"/>
      <c r="E90" s="422"/>
      <c r="F90" s="42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414">
        <v>1</v>
      </c>
      <c r="B131" s="415"/>
      <c r="C131" s="415"/>
      <c r="D131" s="415"/>
      <c r="E131" s="415"/>
      <c r="F131" s="416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424">
        <v>1</v>
      </c>
      <c r="B171" s="415"/>
      <c r="C171" s="415"/>
      <c r="D171" s="415"/>
      <c r="E171" s="415"/>
      <c r="F171" s="416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414">
        <v>1</v>
      </c>
      <c r="B208" s="415"/>
      <c r="C208" s="415"/>
      <c r="D208" s="415"/>
      <c r="E208" s="415"/>
      <c r="F208" s="416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414">
        <v>1</v>
      </c>
      <c r="B247" s="415"/>
      <c r="C247" s="415"/>
      <c r="D247" s="415"/>
      <c r="E247" s="415"/>
      <c r="F247" s="416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414">
        <v>1</v>
      </c>
      <c r="B288" s="415"/>
      <c r="C288" s="415"/>
      <c r="D288" s="415"/>
      <c r="E288" s="415"/>
      <c r="F288" s="416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414">
        <v>1</v>
      </c>
      <c r="B330" s="415"/>
      <c r="C330" s="415"/>
      <c r="D330" s="415"/>
      <c r="E330" s="415"/>
      <c r="F330" s="416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431" t="s">
        <v>133</v>
      </c>
      <c r="L348" s="43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432" t="s">
        <v>175</v>
      </c>
      <c r="E351" s="433"/>
      <c r="F351" s="433"/>
      <c r="G351" s="433"/>
      <c r="H351" s="241"/>
      <c r="I351" s="186" t="s">
        <v>132</v>
      </c>
      <c r="J351" s="5"/>
      <c r="K351" s="431" t="s">
        <v>133</v>
      </c>
      <c r="L351" s="43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745FD019-ABD7-442E-8953-E71018B4B6A5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06"/>
      <c r="H6" s="407"/>
      <c r="I6" s="407"/>
      <c r="J6" s="407"/>
      <c r="K6" s="407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391" t="s">
        <v>173</v>
      </c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12" t="s">
        <v>161</v>
      </c>
      <c r="H8" s="412"/>
      <c r="I8" s="412"/>
      <c r="J8" s="412"/>
      <c r="K8" s="412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10" t="s">
        <v>163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11" t="s">
        <v>164</v>
      </c>
      <c r="H10" s="411"/>
      <c r="I10" s="411"/>
      <c r="J10" s="411"/>
      <c r="K10" s="411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13" t="s">
        <v>162</v>
      </c>
      <c r="H11" s="413"/>
      <c r="I11" s="413"/>
      <c r="J11" s="413"/>
      <c r="K11" s="4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10" t="s">
        <v>5</v>
      </c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11" t="s">
        <v>165</v>
      </c>
      <c r="H15" s="411"/>
      <c r="I15" s="411"/>
      <c r="J15" s="411"/>
      <c r="K15" s="411"/>
      <c r="M15" s="3"/>
      <c r="N15" s="3"/>
      <c r="O15" s="3"/>
      <c r="P15" s="3"/>
    </row>
    <row r="16" spans="1:36" ht="11.25" customHeight="1">
      <c r="G16" s="404" t="s">
        <v>166</v>
      </c>
      <c r="H16" s="404"/>
      <c r="I16" s="404"/>
      <c r="J16" s="404"/>
      <c r="K16" s="404"/>
      <c r="M16" s="3"/>
      <c r="N16" s="3"/>
      <c r="O16" s="3"/>
      <c r="P16" s="3"/>
    </row>
    <row r="17" spans="1:17">
      <c r="A17" s="5"/>
      <c r="B17" s="169"/>
      <c r="C17" s="169"/>
      <c r="D17" s="169"/>
      <c r="E17" s="430"/>
      <c r="F17" s="430"/>
      <c r="G17" s="430"/>
      <c r="H17" s="430"/>
      <c r="I17" s="430"/>
      <c r="J17" s="430"/>
      <c r="K17" s="430"/>
      <c r="L17" s="169"/>
      <c r="M17" s="3"/>
      <c r="N17" s="3"/>
      <c r="O17" s="3"/>
      <c r="P17" s="3"/>
    </row>
    <row r="18" spans="1:17" ht="12" customHeight="1">
      <c r="A18" s="417" t="s">
        <v>177</v>
      </c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34"/>
      <c r="D22" s="436"/>
      <c r="E22" s="436"/>
      <c r="F22" s="436"/>
      <c r="G22" s="436"/>
      <c r="H22" s="436"/>
      <c r="I22" s="436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05" t="s">
        <v>7</v>
      </c>
      <c r="H25" s="405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393" t="s">
        <v>2</v>
      </c>
      <c r="B27" s="394"/>
      <c r="C27" s="395"/>
      <c r="D27" s="395"/>
      <c r="E27" s="395"/>
      <c r="F27" s="395"/>
      <c r="G27" s="398" t="s">
        <v>3</v>
      </c>
      <c r="H27" s="400" t="s">
        <v>143</v>
      </c>
      <c r="I27" s="402" t="s">
        <v>147</v>
      </c>
      <c r="J27" s="403"/>
      <c r="K27" s="427" t="s">
        <v>144</v>
      </c>
      <c r="L27" s="425" t="s">
        <v>168</v>
      </c>
      <c r="M27" s="105"/>
      <c r="N27" s="3"/>
      <c r="O27" s="3"/>
      <c r="P27" s="3"/>
    </row>
    <row r="28" spans="1:17" ht="46.5" customHeight="1">
      <c r="A28" s="396"/>
      <c r="B28" s="397"/>
      <c r="C28" s="397"/>
      <c r="D28" s="397"/>
      <c r="E28" s="397"/>
      <c r="F28" s="397"/>
      <c r="G28" s="399"/>
      <c r="H28" s="401"/>
      <c r="I28" s="182" t="s">
        <v>142</v>
      </c>
      <c r="J28" s="183" t="s">
        <v>141</v>
      </c>
      <c r="K28" s="428"/>
      <c r="L28" s="426"/>
      <c r="M28" s="3"/>
      <c r="N28" s="3"/>
      <c r="O28" s="3"/>
      <c r="P28" s="3"/>
      <c r="Q28" s="3"/>
    </row>
    <row r="29" spans="1:17" ht="11.25" customHeight="1">
      <c r="A29" s="418" t="s">
        <v>139</v>
      </c>
      <c r="B29" s="419"/>
      <c r="C29" s="419"/>
      <c r="D29" s="419"/>
      <c r="E29" s="419"/>
      <c r="F29" s="420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424">
        <v>1</v>
      </c>
      <c r="B53" s="415"/>
      <c r="C53" s="415"/>
      <c r="D53" s="415"/>
      <c r="E53" s="415"/>
      <c r="F53" s="416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421">
        <v>1</v>
      </c>
      <c r="B90" s="422"/>
      <c r="C90" s="422"/>
      <c r="D90" s="422"/>
      <c r="E90" s="422"/>
      <c r="F90" s="423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414">
        <v>1</v>
      </c>
      <c r="B135" s="415"/>
      <c r="C135" s="415"/>
      <c r="D135" s="415"/>
      <c r="E135" s="415"/>
      <c r="F135" s="416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424">
        <v>1</v>
      </c>
      <c r="B179" s="415"/>
      <c r="C179" s="415"/>
      <c r="D179" s="415"/>
      <c r="E179" s="415"/>
      <c r="F179" s="416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414">
        <v>1</v>
      </c>
      <c r="B217" s="415"/>
      <c r="C217" s="415"/>
      <c r="D217" s="415"/>
      <c r="E217" s="415"/>
      <c r="F217" s="416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414">
        <v>1</v>
      </c>
      <c r="B264" s="415"/>
      <c r="C264" s="415"/>
      <c r="D264" s="415"/>
      <c r="E264" s="415"/>
      <c r="F264" s="416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414">
        <v>1</v>
      </c>
      <c r="B310" s="415"/>
      <c r="C310" s="415"/>
      <c r="D310" s="415"/>
      <c r="E310" s="415"/>
      <c r="F310" s="416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414">
        <v>1</v>
      </c>
      <c r="B363" s="415"/>
      <c r="C363" s="415"/>
      <c r="D363" s="415"/>
      <c r="E363" s="415"/>
      <c r="F363" s="416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431" t="s">
        <v>133</v>
      </c>
      <c r="L385" s="431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432" t="s">
        <v>175</v>
      </c>
      <c r="E388" s="433"/>
      <c r="F388" s="433"/>
      <c r="G388" s="433"/>
      <c r="H388" s="241"/>
      <c r="I388" s="186" t="s">
        <v>132</v>
      </c>
      <c r="J388" s="5"/>
      <c r="K388" s="431" t="s">
        <v>133</v>
      </c>
      <c r="L388" s="431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745FD019-ABD7-442E-8953-E71018B4B6A5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</customSheetViews>
  <mergeCells count="31"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90:F90"/>
    <mergeCell ref="H27:H28"/>
    <mergeCell ref="G16:K16"/>
    <mergeCell ref="C22:I22"/>
    <mergeCell ref="G25:H25"/>
    <mergeCell ref="A27:F28"/>
    <mergeCell ref="D388:G388"/>
    <mergeCell ref="A310:F310"/>
    <mergeCell ref="K388:L388"/>
    <mergeCell ref="A179:F179"/>
    <mergeCell ref="A217:F217"/>
    <mergeCell ref="A264:F264"/>
    <mergeCell ref="K385:L385"/>
    <mergeCell ref="A363:F363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6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851"/>
  <sheetViews>
    <sheetView showZeros="0" tabSelected="1" zoomScaleNormal="150" zoomScaleSheetLayoutView="120" workbookViewId="0">
      <selection activeCell="A10" sqref="A10:L1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9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166"/>
      <c r="J1" s="372" t="s">
        <v>749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752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69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77" t="s">
        <v>751</v>
      </c>
      <c r="H7" s="370">
        <v>2022</v>
      </c>
      <c r="I7" s="370" t="s">
        <v>756</v>
      </c>
      <c r="J7" s="371"/>
      <c r="K7" s="371"/>
      <c r="L7" s="2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77" t="s">
        <v>753</v>
      </c>
      <c r="H8" s="370"/>
      <c r="I8" s="370"/>
      <c r="J8" s="371"/>
      <c r="K8" s="371"/>
      <c r="L8" s="2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750</v>
      </c>
      <c r="H9" s="245"/>
      <c r="I9" s="245"/>
      <c r="J9" s="364"/>
      <c r="K9" s="364"/>
      <c r="L9" s="2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391" t="s">
        <v>173</v>
      </c>
      <c r="B10" s="392"/>
      <c r="C10" s="392"/>
      <c r="D10" s="392"/>
      <c r="E10" s="392"/>
      <c r="F10" s="392"/>
      <c r="G10" s="392"/>
      <c r="H10" s="392"/>
      <c r="I10" s="392"/>
      <c r="J10" s="392"/>
      <c r="K10" s="392"/>
      <c r="L10" s="392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73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293"/>
      <c r="B12" s="294"/>
      <c r="C12" s="294"/>
      <c r="D12" s="294"/>
      <c r="E12" s="294"/>
      <c r="F12" s="294"/>
      <c r="G12" s="412" t="s">
        <v>161</v>
      </c>
      <c r="H12" s="412"/>
      <c r="I12" s="412"/>
      <c r="J12" s="412"/>
      <c r="K12" s="412"/>
      <c r="L12" s="294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10" t="s">
        <v>754</v>
      </c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0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11" t="s">
        <v>755</v>
      </c>
      <c r="H14" s="411"/>
      <c r="I14" s="411"/>
      <c r="J14" s="411"/>
      <c r="K14" s="411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13" t="s">
        <v>162</v>
      </c>
      <c r="H15" s="413"/>
      <c r="I15" s="413"/>
      <c r="J15" s="413"/>
      <c r="K15" s="4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10" t="s">
        <v>5</v>
      </c>
      <c r="C16" s="410"/>
      <c r="D16" s="410"/>
      <c r="E16" s="410"/>
      <c r="F16" s="410"/>
      <c r="G16" s="410"/>
      <c r="H16" s="410"/>
      <c r="I16" s="410"/>
      <c r="J16" s="410"/>
      <c r="K16" s="410"/>
      <c r="L16" s="41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11" t="s">
        <v>763</v>
      </c>
      <c r="H18" s="411"/>
      <c r="I18" s="411"/>
      <c r="J18" s="411"/>
      <c r="K18" s="411"/>
      <c r="M18" s="3"/>
      <c r="N18" s="3"/>
      <c r="O18" s="3"/>
      <c r="P18" s="3"/>
    </row>
    <row r="19" spans="1:35" ht="11.25" customHeight="1">
      <c r="G19" s="404" t="s">
        <v>166</v>
      </c>
      <c r="H19" s="404"/>
      <c r="I19" s="404"/>
      <c r="J19" s="404"/>
      <c r="K19" s="404"/>
      <c r="M19" s="3"/>
      <c r="N19" s="3"/>
      <c r="O19" s="3"/>
      <c r="P19" s="3"/>
    </row>
    <row r="20" spans="1:35" ht="11.25" customHeight="1">
      <c r="F20" s="376"/>
      <c r="G20" s="375"/>
      <c r="H20" s="375"/>
      <c r="I20" s="375"/>
      <c r="J20" s="375"/>
      <c r="K20" s="375"/>
      <c r="M20" s="3"/>
      <c r="N20" s="3"/>
      <c r="O20" s="3"/>
      <c r="P20" s="3"/>
    </row>
    <row r="21" spans="1:35">
      <c r="A21" s="297"/>
      <c r="B21" s="299"/>
      <c r="C21" s="299"/>
      <c r="D21" s="299"/>
      <c r="E21" s="430"/>
      <c r="F21" s="430"/>
      <c r="G21" s="430"/>
      <c r="H21" s="430"/>
      <c r="I21" s="430"/>
      <c r="J21" s="430"/>
      <c r="K21" s="430"/>
      <c r="L21" s="299"/>
      <c r="M21" s="3"/>
      <c r="N21" s="3"/>
      <c r="O21" s="3"/>
      <c r="P21" s="3"/>
    </row>
    <row r="22" spans="1:35" ht="12" customHeight="1">
      <c r="A22" s="417" t="s">
        <v>177</v>
      </c>
      <c r="B22" s="417"/>
      <c r="C22" s="417"/>
      <c r="D22" s="417"/>
      <c r="E22" s="417"/>
      <c r="F22" s="417"/>
      <c r="G22" s="417"/>
      <c r="H22" s="417"/>
      <c r="I22" s="417"/>
      <c r="J22" s="417"/>
      <c r="K22" s="417"/>
      <c r="L22" s="417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171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153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34"/>
      <c r="D26" s="436"/>
      <c r="E26" s="436"/>
      <c r="F26" s="436"/>
      <c r="G26" s="436"/>
      <c r="H26" s="436"/>
      <c r="I26" s="436"/>
      <c r="J26" s="4"/>
      <c r="K26" s="177" t="s">
        <v>1</v>
      </c>
      <c r="L26" s="16">
        <v>15</v>
      </c>
      <c r="M26" s="104"/>
      <c r="N26" s="3"/>
      <c r="O26" s="3"/>
      <c r="P26" s="3"/>
    </row>
    <row r="27" spans="1:35" ht="12" customHeight="1">
      <c r="A27" s="3"/>
      <c r="B27" s="3"/>
      <c r="C27" s="297"/>
      <c r="D27" s="4"/>
      <c r="E27" s="4"/>
      <c r="F27" s="4"/>
      <c r="G27" s="244"/>
      <c r="H27" s="232"/>
      <c r="I27" s="4"/>
      <c r="J27" s="295" t="s">
        <v>6</v>
      </c>
      <c r="K27" s="230"/>
      <c r="L27" s="15">
        <v>2</v>
      </c>
      <c r="M27" s="104"/>
      <c r="N27" s="3"/>
      <c r="O27" s="3"/>
      <c r="P27" s="3"/>
    </row>
    <row r="28" spans="1:35" ht="12.75" customHeight="1">
      <c r="A28" s="3"/>
      <c r="B28" s="3"/>
      <c r="C28" s="297"/>
      <c r="D28" s="4"/>
      <c r="E28" s="4"/>
      <c r="F28" s="4"/>
      <c r="G28" s="229" t="s">
        <v>167</v>
      </c>
      <c r="H28" s="234"/>
      <c r="I28" s="236" t="s">
        <v>762</v>
      </c>
      <c r="J28" s="231"/>
      <c r="K28" s="15"/>
      <c r="L28" s="15"/>
      <c r="M28" s="104"/>
      <c r="N28" s="3"/>
      <c r="O28" s="3"/>
      <c r="P28" s="3"/>
    </row>
    <row r="29" spans="1:35" ht="13.5" customHeight="1">
      <c r="A29" s="3"/>
      <c r="B29" s="3"/>
      <c r="C29" s="297"/>
      <c r="D29" s="4"/>
      <c r="E29" s="4"/>
      <c r="F29" s="4"/>
      <c r="G29" s="405" t="s">
        <v>7</v>
      </c>
      <c r="H29" s="405"/>
      <c r="I29" s="233">
        <v>9</v>
      </c>
      <c r="J29" s="235">
        <v>2</v>
      </c>
      <c r="K29" s="15">
        <v>2</v>
      </c>
      <c r="L29" s="15">
        <v>1</v>
      </c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37" t="s">
        <v>2</v>
      </c>
      <c r="B31" s="395"/>
      <c r="C31" s="395"/>
      <c r="D31" s="395"/>
      <c r="E31" s="395"/>
      <c r="F31" s="395"/>
      <c r="G31" s="398" t="s">
        <v>3</v>
      </c>
      <c r="H31" s="400" t="s">
        <v>143</v>
      </c>
      <c r="I31" s="402" t="s">
        <v>147</v>
      </c>
      <c r="J31" s="403"/>
      <c r="K31" s="427" t="s">
        <v>144</v>
      </c>
      <c r="L31" s="425" t="s">
        <v>168</v>
      </c>
      <c r="M31" s="105"/>
      <c r="N31" s="3"/>
      <c r="O31" s="3"/>
      <c r="P31" s="3"/>
    </row>
    <row r="32" spans="1:35" ht="46.5" customHeight="1">
      <c r="A32" s="396"/>
      <c r="B32" s="397"/>
      <c r="C32" s="397"/>
      <c r="D32" s="397"/>
      <c r="E32" s="397"/>
      <c r="F32" s="397"/>
      <c r="G32" s="399"/>
      <c r="H32" s="401"/>
      <c r="I32" s="182" t="s">
        <v>142</v>
      </c>
      <c r="J32" s="183" t="s">
        <v>141</v>
      </c>
      <c r="K32" s="428"/>
      <c r="L32" s="426"/>
      <c r="M32" s="3"/>
      <c r="N32" s="3"/>
      <c r="O32" s="3"/>
      <c r="P32" s="3"/>
    </row>
    <row r="33" spans="1:18" ht="11.25" customHeight="1">
      <c r="A33" s="418" t="s">
        <v>139</v>
      </c>
      <c r="B33" s="419"/>
      <c r="C33" s="419"/>
      <c r="D33" s="419"/>
      <c r="E33" s="419"/>
      <c r="F33" s="420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1962430</v>
      </c>
      <c r="J34" s="110">
        <f>SUM(J35+J46+J65+J86+J93+J113+J139+J158+J168)</f>
        <v>521600</v>
      </c>
      <c r="K34" s="384">
        <f>SUM(K35+K46+K65+K86+K93+K113+K139+K158+K168)</f>
        <v>467484.8</v>
      </c>
      <c r="L34" s="380">
        <f>SUM(L35+L46+L65+L86+L93+L113+L139+L158+L168)</f>
        <v>467484.8</v>
      </c>
      <c r="M34" s="96"/>
      <c r="N34" s="96"/>
      <c r="O34" s="96"/>
      <c r="P34" s="96"/>
    </row>
    <row r="35" spans="1:18" ht="16.5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1742130</v>
      </c>
      <c r="J35" s="110">
        <f>SUM(J36+J42)</f>
        <v>445420</v>
      </c>
      <c r="K35" s="382">
        <f>SUM(K36+K42)</f>
        <v>404787.75</v>
      </c>
      <c r="L35" s="383">
        <f>SUM(L36+L42)</f>
        <v>404787.75</v>
      </c>
      <c r="M35" s="3"/>
      <c r="N35" s="3"/>
      <c r="O35" s="3"/>
      <c r="P35" s="3"/>
    </row>
    <row r="36" spans="1:18" ht="14.25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1716990</v>
      </c>
      <c r="J36" s="127">
        <f t="shared" ref="J36:L38" si="0">SUM(J37)</f>
        <v>438910</v>
      </c>
      <c r="K36" s="379">
        <f t="shared" si="0"/>
        <v>398895.41</v>
      </c>
      <c r="L36" s="381">
        <f t="shared" si="0"/>
        <v>398895.41</v>
      </c>
      <c r="M36" s="3"/>
      <c r="N36" s="3"/>
      <c r="O36" s="3"/>
      <c r="P36" s="3"/>
      <c r="Q36"/>
    </row>
    <row r="37" spans="1:18" ht="13.5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1716990</v>
      </c>
      <c r="J37" s="110">
        <f t="shared" si="0"/>
        <v>438910</v>
      </c>
      <c r="K37" s="380">
        <f t="shared" si="0"/>
        <v>398895.41</v>
      </c>
      <c r="L37" s="380">
        <f t="shared" si="0"/>
        <v>398895.41</v>
      </c>
      <c r="M37" s="3"/>
      <c r="N37" s="3"/>
      <c r="O37" s="3"/>
      <c r="P37" s="3"/>
      <c r="Q37" s="350"/>
    </row>
    <row r="38" spans="1:18" ht="14.25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1716990</v>
      </c>
      <c r="J38" s="129">
        <f t="shared" si="0"/>
        <v>438910</v>
      </c>
      <c r="K38" s="379">
        <f t="shared" si="0"/>
        <v>398895.41</v>
      </c>
      <c r="L38" s="379">
        <f t="shared" si="0"/>
        <v>398895.41</v>
      </c>
      <c r="M38" s="3"/>
      <c r="N38" s="3"/>
      <c r="O38" s="3"/>
      <c r="P38" s="3"/>
      <c r="Q38" s="350"/>
    </row>
    <row r="39" spans="1:18" ht="14.25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>
        <v>1716990</v>
      </c>
      <c r="J39" s="116">
        <v>438910</v>
      </c>
      <c r="K39" s="378">
        <v>398895.41</v>
      </c>
      <c r="L39" s="378">
        <v>398895.41</v>
      </c>
      <c r="M39" s="3"/>
      <c r="N39" s="3"/>
      <c r="O39" s="3"/>
      <c r="P39" s="3"/>
      <c r="Q39" s="350"/>
    </row>
    <row r="40" spans="1:18" ht="12.75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129">
        <f>K41</f>
        <v>0</v>
      </c>
      <c r="L40" s="129">
        <f t="shared" si="1"/>
        <v>0</v>
      </c>
      <c r="M40" s="3"/>
      <c r="N40" s="3"/>
      <c r="O40" s="3"/>
      <c r="P40" s="3"/>
      <c r="Q40" s="350"/>
    </row>
    <row r="41" spans="1:18" ht="12.75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7"/>
      <c r="K41" s="116"/>
      <c r="L41" s="117"/>
      <c r="M41" s="3"/>
      <c r="N41" s="3"/>
      <c r="O41" s="3"/>
      <c r="P41" s="3"/>
      <c r="Q41" s="350"/>
    </row>
    <row r="42" spans="1:18" ht="13.5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25140</v>
      </c>
      <c r="J42" s="127">
        <f t="shared" ref="J42:L43" si="2">J43</f>
        <v>6510</v>
      </c>
      <c r="K42" s="379">
        <f t="shared" si="2"/>
        <v>5892.34</v>
      </c>
      <c r="L42" s="381">
        <f t="shared" si="2"/>
        <v>5892.34</v>
      </c>
      <c r="M42" s="3"/>
      <c r="N42" s="3"/>
      <c r="O42" s="3"/>
      <c r="P42" s="3"/>
      <c r="Q42" s="350"/>
    </row>
    <row r="43" spans="1:18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25140</v>
      </c>
      <c r="J43" s="127">
        <f t="shared" si="2"/>
        <v>6510</v>
      </c>
      <c r="K43" s="381">
        <f t="shared" si="2"/>
        <v>5892.34</v>
      </c>
      <c r="L43" s="381">
        <f t="shared" si="2"/>
        <v>5892.34</v>
      </c>
      <c r="M43" s="3"/>
      <c r="N43" s="3"/>
      <c r="O43" s="3"/>
      <c r="P43" s="3"/>
      <c r="Q43"/>
    </row>
    <row r="44" spans="1:18" ht="13.5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25140</v>
      </c>
      <c r="J44" s="127">
        <f>J45</f>
        <v>6510</v>
      </c>
      <c r="K44" s="381">
        <f>K45</f>
        <v>5892.34</v>
      </c>
      <c r="L44" s="381">
        <f>L45</f>
        <v>5892.34</v>
      </c>
      <c r="M44" s="3"/>
      <c r="N44" s="3"/>
      <c r="O44" s="3"/>
      <c r="P44" s="3"/>
      <c r="Q44" s="350"/>
    </row>
    <row r="45" spans="1:18" ht="14.25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>
        <v>25140</v>
      </c>
      <c r="J45" s="116">
        <v>6510</v>
      </c>
      <c r="K45" s="378">
        <v>5892.34</v>
      </c>
      <c r="L45" s="378">
        <v>5892.34</v>
      </c>
      <c r="M45" s="3"/>
      <c r="N45" s="3"/>
      <c r="O45" s="3"/>
      <c r="P45" s="3"/>
      <c r="Q45" s="350"/>
    </row>
    <row r="46" spans="1:18" ht="26.25" customHeight="1">
      <c r="A46" s="32">
        <v>2</v>
      </c>
      <c r="B46" s="75">
        <v>2</v>
      </c>
      <c r="C46" s="53"/>
      <c r="D46" s="63"/>
      <c r="E46" s="46"/>
      <c r="F46" s="33"/>
      <c r="G46" s="68" t="s">
        <v>729</v>
      </c>
      <c r="H46" s="195">
        <v>13</v>
      </c>
      <c r="I46" s="118">
        <f>I47</f>
        <v>207250</v>
      </c>
      <c r="J46" s="119">
        <f t="shared" ref="J46:L48" si="3">J47</f>
        <v>69780</v>
      </c>
      <c r="K46" s="118">
        <f t="shared" si="3"/>
        <v>57584.01</v>
      </c>
      <c r="L46" s="118">
        <f t="shared" si="3"/>
        <v>57584.01</v>
      </c>
      <c r="M46" s="3"/>
      <c r="N46" s="3"/>
      <c r="O46" s="3"/>
      <c r="P46" s="3"/>
    </row>
    <row r="47" spans="1:18" ht="27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729</v>
      </c>
      <c r="H47" s="195">
        <v>14</v>
      </c>
      <c r="I47" s="127">
        <f>I48</f>
        <v>207250</v>
      </c>
      <c r="J47" s="129">
        <f t="shared" si="3"/>
        <v>69780</v>
      </c>
      <c r="K47" s="127">
        <f t="shared" si="3"/>
        <v>57584.01</v>
      </c>
      <c r="L47" s="129">
        <f t="shared" si="3"/>
        <v>57584.01</v>
      </c>
      <c r="M47" s="3"/>
      <c r="N47" s="3"/>
      <c r="O47" s="3"/>
      <c r="P47" s="3"/>
      <c r="Q47"/>
      <c r="R47" s="350"/>
    </row>
    <row r="48" spans="1:18" ht="15.75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729</v>
      </c>
      <c r="H48" s="195">
        <v>15</v>
      </c>
      <c r="I48" s="127">
        <f>I49</f>
        <v>207250</v>
      </c>
      <c r="J48" s="129">
        <f t="shared" si="3"/>
        <v>69780</v>
      </c>
      <c r="K48" s="148">
        <f t="shared" si="3"/>
        <v>57584.01</v>
      </c>
      <c r="L48" s="148">
        <f t="shared" si="3"/>
        <v>57584.01</v>
      </c>
      <c r="M48" s="3"/>
      <c r="N48" s="3"/>
      <c r="O48" s="3"/>
      <c r="P48" s="3"/>
      <c r="Q48" s="350"/>
      <c r="R48"/>
    </row>
    <row r="49" spans="1:18" ht="24.75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729</v>
      </c>
      <c r="H49" s="195">
        <v>16</v>
      </c>
      <c r="I49" s="149">
        <f>SUM(I50:I64)</f>
        <v>207250</v>
      </c>
      <c r="J49" s="149">
        <f>SUM(J50:J64)</f>
        <v>69780</v>
      </c>
      <c r="K49" s="151">
        <f>SUM(K50:K64)</f>
        <v>57584.01</v>
      </c>
      <c r="L49" s="151">
        <f>SUM(L50:L64)</f>
        <v>57584.01</v>
      </c>
      <c r="M49" s="3"/>
      <c r="N49" s="3"/>
      <c r="O49" s="3"/>
      <c r="P49" s="3"/>
      <c r="Q49" s="350"/>
      <c r="R49"/>
    </row>
    <row r="50" spans="1:18" ht="15.75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>
        <v>35500</v>
      </c>
      <c r="J50" s="116">
        <v>10600</v>
      </c>
      <c r="K50" s="116">
        <v>10304</v>
      </c>
      <c r="L50" s="116">
        <v>10304</v>
      </c>
      <c r="M50" s="3"/>
      <c r="N50" s="3"/>
      <c r="O50" s="3"/>
      <c r="P50" s="3"/>
      <c r="Q50" s="350"/>
      <c r="R50"/>
    </row>
    <row r="51" spans="1:18" ht="26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730</v>
      </c>
      <c r="H51" s="195">
        <v>18</v>
      </c>
      <c r="I51" s="116">
        <v>700</v>
      </c>
      <c r="J51" s="116">
        <v>100</v>
      </c>
      <c r="K51" s="116">
        <v>14.6</v>
      </c>
      <c r="L51" s="116">
        <v>14.6</v>
      </c>
      <c r="M51" s="3"/>
      <c r="N51" s="3"/>
      <c r="O51" s="3"/>
      <c r="P51" s="3"/>
      <c r="Q51" s="350"/>
      <c r="R51"/>
    </row>
    <row r="52" spans="1:18" ht="26.25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731</v>
      </c>
      <c r="H52" s="195">
        <v>19</v>
      </c>
      <c r="I52" s="116">
        <v>3400</v>
      </c>
      <c r="J52" s="116">
        <v>1050</v>
      </c>
      <c r="K52" s="378">
        <v>779.21</v>
      </c>
      <c r="L52" s="378">
        <v>779.21</v>
      </c>
      <c r="M52" s="3"/>
      <c r="N52" s="3"/>
      <c r="O52" s="3"/>
      <c r="P52" s="3"/>
      <c r="Q52" s="350"/>
      <c r="R52"/>
    </row>
    <row r="53" spans="1:18" ht="27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696</v>
      </c>
      <c r="H53" s="195">
        <v>20</v>
      </c>
      <c r="I53" s="116">
        <v>16760</v>
      </c>
      <c r="J53" s="116">
        <v>3640</v>
      </c>
      <c r="K53" s="116">
        <v>3221</v>
      </c>
      <c r="L53" s="116">
        <v>3221</v>
      </c>
      <c r="M53" s="3"/>
      <c r="N53" s="3"/>
      <c r="O53" s="3"/>
      <c r="P53" s="3"/>
      <c r="Q53" s="350"/>
      <c r="R53"/>
    </row>
    <row r="54" spans="1:18" ht="26.25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732</v>
      </c>
      <c r="H54" s="195">
        <v>21</v>
      </c>
      <c r="I54" s="116"/>
      <c r="J54" s="116"/>
      <c r="K54" s="116"/>
      <c r="L54" s="116"/>
      <c r="M54" s="3"/>
      <c r="N54" s="3"/>
      <c r="O54" s="3"/>
      <c r="P54" s="3"/>
      <c r="Q54" s="350"/>
      <c r="R54"/>
    </row>
    <row r="55" spans="1:18" ht="12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116"/>
      <c r="L55" s="116"/>
      <c r="M55" s="3"/>
      <c r="N55" s="3"/>
      <c r="O55" s="3"/>
      <c r="P55" s="3"/>
      <c r="Q55" s="350"/>
      <c r="R55"/>
    </row>
    <row r="56" spans="1:18" ht="15.75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116"/>
      <c r="L56" s="116"/>
      <c r="M56" s="3"/>
      <c r="N56" s="3"/>
      <c r="O56" s="3"/>
      <c r="P56" s="3"/>
      <c r="Q56" s="350"/>
      <c r="R56"/>
    </row>
    <row r="57" spans="1:18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55" t="s">
        <v>674</v>
      </c>
      <c r="H57" s="195">
        <v>24</v>
      </c>
      <c r="I57" s="117"/>
      <c r="J57" s="117"/>
      <c r="K57" s="117"/>
      <c r="L57" s="117"/>
      <c r="M57" s="3"/>
      <c r="N57" s="3"/>
      <c r="O57" s="3"/>
      <c r="P57" s="3"/>
      <c r="Q57" s="350"/>
      <c r="R57"/>
    </row>
    <row r="58" spans="1:18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46" t="s">
        <v>733</v>
      </c>
      <c r="H58" s="195">
        <v>25</v>
      </c>
      <c r="I58" s="117">
        <v>2000</v>
      </c>
      <c r="J58" s="116">
        <v>1000</v>
      </c>
      <c r="K58" s="116">
        <v>641.29999999999995</v>
      </c>
      <c r="L58" s="116">
        <v>641.29999999999995</v>
      </c>
      <c r="M58" s="3"/>
      <c r="N58" s="3"/>
      <c r="O58" s="3"/>
      <c r="P58" s="3"/>
      <c r="Q58" s="350"/>
      <c r="R58"/>
    </row>
    <row r="59" spans="1:18" ht="15.75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>
        <v>4300</v>
      </c>
      <c r="J59" s="116">
        <v>1000</v>
      </c>
      <c r="K59" s="378">
        <v>476.65</v>
      </c>
      <c r="L59" s="378">
        <v>476.65</v>
      </c>
      <c r="M59" s="3"/>
      <c r="N59" s="3"/>
      <c r="O59" s="3"/>
      <c r="P59" s="3"/>
      <c r="Q59" s="350"/>
      <c r="R59"/>
    </row>
    <row r="60" spans="1:18" ht="27.7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697</v>
      </c>
      <c r="H60" s="195">
        <v>27</v>
      </c>
      <c r="I60" s="117"/>
      <c r="J60" s="117"/>
      <c r="K60" s="117"/>
      <c r="L60" s="117"/>
      <c r="M60" s="3"/>
      <c r="N60" s="3"/>
      <c r="O60" s="3"/>
      <c r="P60" s="3"/>
      <c r="Q60" s="350"/>
      <c r="R60"/>
    </row>
    <row r="61" spans="1:18" ht="14.2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698</v>
      </c>
      <c r="H61" s="195">
        <v>28</v>
      </c>
      <c r="I61" s="117">
        <v>79190</v>
      </c>
      <c r="J61" s="116">
        <v>35680</v>
      </c>
      <c r="K61" s="116">
        <v>34434.800000000003</v>
      </c>
      <c r="L61" s="116">
        <v>34434.800000000003</v>
      </c>
      <c r="M61" s="3"/>
      <c r="N61" s="3"/>
      <c r="O61" s="3"/>
      <c r="P61" s="3"/>
      <c r="Q61" s="350"/>
      <c r="R61"/>
    </row>
    <row r="62" spans="1:18" ht="27.75" customHeight="1">
      <c r="A62" s="335">
        <v>2</v>
      </c>
      <c r="B62" s="262">
        <v>2</v>
      </c>
      <c r="C62" s="257">
        <v>1</v>
      </c>
      <c r="D62" s="257">
        <v>1</v>
      </c>
      <c r="E62" s="257">
        <v>1</v>
      </c>
      <c r="F62" s="336">
        <v>21</v>
      </c>
      <c r="G62" s="346" t="s">
        <v>699</v>
      </c>
      <c r="H62" s="195">
        <v>29</v>
      </c>
      <c r="I62" s="117">
        <v>22830</v>
      </c>
      <c r="J62" s="116">
        <v>6200</v>
      </c>
      <c r="K62" s="378">
        <v>286.70999999999998</v>
      </c>
      <c r="L62" s="378">
        <v>286.70999999999998</v>
      </c>
      <c r="M62" s="3"/>
      <c r="N62" s="3"/>
      <c r="O62" s="3"/>
      <c r="P62" s="3"/>
      <c r="Q62" s="350"/>
      <c r="R62"/>
    </row>
    <row r="63" spans="1:18" ht="12" customHeight="1">
      <c r="A63" s="335">
        <v>2</v>
      </c>
      <c r="B63" s="262">
        <v>2</v>
      </c>
      <c r="C63" s="257">
        <v>1</v>
      </c>
      <c r="D63" s="257">
        <v>1</v>
      </c>
      <c r="E63" s="257">
        <v>1</v>
      </c>
      <c r="F63" s="336">
        <v>22</v>
      </c>
      <c r="G63" s="346" t="s">
        <v>680</v>
      </c>
      <c r="H63" s="195">
        <v>30</v>
      </c>
      <c r="I63" s="117"/>
      <c r="J63" s="116"/>
      <c r="K63" s="116"/>
      <c r="L63" s="116"/>
      <c r="M63" s="3"/>
      <c r="N63" s="3"/>
      <c r="O63" s="3"/>
      <c r="P63" s="3"/>
      <c r="Q63" s="350"/>
      <c r="R63"/>
    </row>
    <row r="64" spans="1:18" ht="15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46" t="s">
        <v>700</v>
      </c>
      <c r="H64" s="195">
        <v>31</v>
      </c>
      <c r="I64" s="117">
        <v>42570</v>
      </c>
      <c r="J64" s="116">
        <v>10510</v>
      </c>
      <c r="K64" s="378">
        <v>7425.74</v>
      </c>
      <c r="L64" s="378">
        <v>7425.74</v>
      </c>
      <c r="M64" s="3"/>
      <c r="N64" s="3"/>
      <c r="O64" s="3"/>
      <c r="P64" s="3"/>
      <c r="Q64" s="350"/>
      <c r="R64"/>
    </row>
    <row r="65" spans="1:18" ht="14.25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/>
      <c r="R66" s="350"/>
    </row>
    <row r="67" spans="1:18" ht="15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50"/>
      <c r="R67"/>
    </row>
    <row r="68" spans="1:18" ht="13.5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50"/>
      <c r="R68"/>
    </row>
    <row r="69" spans="1:18" s="10" customFormat="1" ht="25.5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50"/>
      <c r="R69"/>
    </row>
    <row r="70" spans="1:18" ht="19.5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50"/>
      <c r="R70"/>
    </row>
    <row r="71" spans="1:18" ht="16.5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50"/>
      <c r="R71"/>
    </row>
    <row r="72" spans="1:18" ht="29.25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50"/>
      <c r="R72"/>
    </row>
    <row r="73" spans="1:18" ht="27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50"/>
      <c r="R73"/>
    </row>
    <row r="74" spans="1:18" s="10" customFormat="1" ht="27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50"/>
      <c r="R74"/>
    </row>
    <row r="75" spans="1:18" ht="16.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50"/>
      <c r="R75"/>
    </row>
    <row r="76" spans="1:18" ht="15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35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50"/>
      <c r="R76"/>
    </row>
    <row r="77" spans="1:18" ht="27.75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577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50"/>
      <c r="R77"/>
    </row>
    <row r="78" spans="1:18" ht="26.25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578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50"/>
      <c r="R78"/>
    </row>
    <row r="79" spans="1:18" ht="15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56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50"/>
      <c r="R79"/>
    </row>
    <row r="80" spans="1:18" ht="16.5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35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50"/>
      <c r="R80"/>
    </row>
    <row r="81" spans="1:18" ht="17.25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56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50"/>
      <c r="R81"/>
    </row>
    <row r="82" spans="1:18" ht="12.75" customHeight="1">
      <c r="A82" s="95">
        <v>2</v>
      </c>
      <c r="B82" s="93">
        <v>3</v>
      </c>
      <c r="C82" s="93">
        <v>2</v>
      </c>
      <c r="D82" s="93"/>
      <c r="E82" s="93"/>
      <c r="F82" s="86"/>
      <c r="G82" s="356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56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56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56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46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46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46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46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customHeight="1">
      <c r="A109" s="338">
        <v>2</v>
      </c>
      <c r="B109" s="339">
        <v>5</v>
      </c>
      <c r="C109" s="337">
        <v>3</v>
      </c>
      <c r="D109" s="283">
        <v>2</v>
      </c>
      <c r="E109" s="339"/>
      <c r="F109" s="340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customHeight="1">
      <c r="A110" s="338">
        <v>2</v>
      </c>
      <c r="B110" s="339">
        <v>5</v>
      </c>
      <c r="C110" s="337">
        <v>3</v>
      </c>
      <c r="D110" s="283">
        <v>2</v>
      </c>
      <c r="E110" s="339">
        <v>1</v>
      </c>
      <c r="F110" s="340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customHeight="1">
      <c r="A111" s="338">
        <v>2</v>
      </c>
      <c r="B111" s="339">
        <v>5</v>
      </c>
      <c r="C111" s="337">
        <v>3</v>
      </c>
      <c r="D111" s="283">
        <v>2</v>
      </c>
      <c r="E111" s="339">
        <v>1</v>
      </c>
      <c r="F111" s="340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customHeight="1">
      <c r="A112" s="338">
        <v>2</v>
      </c>
      <c r="B112" s="339">
        <v>5</v>
      </c>
      <c r="C112" s="337">
        <v>3</v>
      </c>
      <c r="D112" s="283">
        <v>2</v>
      </c>
      <c r="E112" s="339">
        <v>1</v>
      </c>
      <c r="F112" s="340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customHeight="1">
      <c r="A113" s="41">
        <v>2</v>
      </c>
      <c r="B113" s="45">
        <v>6</v>
      </c>
      <c r="C113" s="52"/>
      <c r="D113" s="62"/>
      <c r="E113" s="45"/>
      <c r="F113" s="56"/>
      <c r="G113" s="357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5.5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5.5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5.5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737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customHeight="1">
      <c r="A135" s="228">
        <v>2</v>
      </c>
      <c r="B135" s="84">
        <v>6</v>
      </c>
      <c r="C135" s="85">
        <v>6</v>
      </c>
      <c r="D135" s="84"/>
      <c r="E135" s="224"/>
      <c r="F135" s="333"/>
      <c r="G135" s="368" t="s">
        <v>748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33"/>
      <c r="G136" s="368" t="s">
        <v>748</v>
      </c>
      <c r="H136" s="367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33"/>
      <c r="G137" s="368" t="s">
        <v>748</v>
      </c>
      <c r="H137" s="367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33">
        <v>1</v>
      </c>
      <c r="G138" s="365" t="s">
        <v>748</v>
      </c>
      <c r="H138" s="367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67">
        <v>106</v>
      </c>
      <c r="I139" s="129">
        <f>SUM(I140+I145+I153)</f>
        <v>13050</v>
      </c>
      <c r="J139" s="128">
        <f>SUM(J140+J145+J153)</f>
        <v>6400</v>
      </c>
      <c r="K139" s="379">
        <f>SUM(K140+K145+K153)</f>
        <v>5113.04</v>
      </c>
      <c r="L139" s="381">
        <f>SUM(L140+L145+L153)</f>
        <v>5113.04</v>
      </c>
      <c r="M139" s="3"/>
      <c r="N139" s="3"/>
      <c r="O139" s="3"/>
      <c r="P139" s="3"/>
    </row>
    <row r="140" spans="1:16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67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67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67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67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67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5.5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67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5.5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67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5.5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67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67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67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33"/>
      <c r="G150" s="224" t="s">
        <v>215</v>
      </c>
      <c r="H150" s="367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33"/>
      <c r="G151" s="224" t="s">
        <v>215</v>
      </c>
      <c r="H151" s="367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33">
        <v>1</v>
      </c>
      <c r="G152" s="224" t="s">
        <v>215</v>
      </c>
      <c r="H152" s="367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67">
        <v>120</v>
      </c>
      <c r="I153" s="129">
        <f>I154</f>
        <v>13050</v>
      </c>
      <c r="J153" s="128">
        <f t="shared" ref="J153:L154" si="25">J154</f>
        <v>6400</v>
      </c>
      <c r="K153" s="379">
        <f t="shared" si="25"/>
        <v>5113.04</v>
      </c>
      <c r="L153" s="381">
        <f t="shared" si="25"/>
        <v>5113.04</v>
      </c>
      <c r="M153" s="3"/>
      <c r="N153" s="3"/>
      <c r="O153" s="3"/>
      <c r="P153" s="3"/>
    </row>
    <row r="154" spans="1:16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67">
        <v>121</v>
      </c>
      <c r="I154" s="151">
        <f>I155</f>
        <v>13050</v>
      </c>
      <c r="J154" s="150">
        <f t="shared" si="25"/>
        <v>6400</v>
      </c>
      <c r="K154" s="386">
        <f t="shared" si="25"/>
        <v>5113.04</v>
      </c>
      <c r="L154" s="387">
        <f t="shared" si="25"/>
        <v>5113.04</v>
      </c>
      <c r="M154" s="3"/>
      <c r="N154" s="3"/>
      <c r="O154" s="3"/>
      <c r="P154" s="3"/>
    </row>
    <row r="155" spans="1:16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67">
        <v>122</v>
      </c>
      <c r="I155" s="129">
        <f>SUM(I156:I157)</f>
        <v>13050</v>
      </c>
      <c r="J155" s="128">
        <f>SUM(J156:J157)</f>
        <v>6400</v>
      </c>
      <c r="K155" s="379">
        <f>SUM(K156:K157)</f>
        <v>5113.04</v>
      </c>
      <c r="L155" s="381">
        <f>SUM(L156:L157)</f>
        <v>5113.04</v>
      </c>
      <c r="M155" s="3"/>
      <c r="N155" s="3"/>
      <c r="O155" s="3"/>
      <c r="P155" s="3"/>
    </row>
    <row r="156" spans="1:16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67">
        <v>123</v>
      </c>
      <c r="I156" s="134">
        <v>13050</v>
      </c>
      <c r="J156" s="115">
        <v>6400</v>
      </c>
      <c r="K156" s="385">
        <v>5113.04</v>
      </c>
      <c r="L156" s="385">
        <v>5113.04</v>
      </c>
      <c r="M156" s="3"/>
      <c r="N156" s="3"/>
      <c r="O156" s="3"/>
      <c r="P156" s="3"/>
    </row>
    <row r="157" spans="1:16" ht="16.5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67">
        <v>124</v>
      </c>
      <c r="I157" s="116"/>
      <c r="J157" s="117"/>
      <c r="K157" s="117"/>
      <c r="L157" s="11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67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67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67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67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67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67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>
      <c r="A164" s="341">
        <v>2</v>
      </c>
      <c r="B164" s="342">
        <v>8</v>
      </c>
      <c r="C164" s="226">
        <v>1</v>
      </c>
      <c r="D164" s="342">
        <v>1</v>
      </c>
      <c r="E164" s="343">
        <v>1</v>
      </c>
      <c r="F164" s="334">
        <v>3</v>
      </c>
      <c r="G164" s="226" t="s">
        <v>735</v>
      </c>
      <c r="H164" s="367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67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67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44">
        <v>1</v>
      </c>
      <c r="G167" s="224" t="s">
        <v>566</v>
      </c>
      <c r="H167" s="367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67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67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67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67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67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67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67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67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67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67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67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customHeight="1">
      <c r="A179" s="348">
        <v>2</v>
      </c>
      <c r="B179" s="348">
        <v>9</v>
      </c>
      <c r="C179" s="348">
        <v>2</v>
      </c>
      <c r="D179" s="348">
        <v>2</v>
      </c>
      <c r="E179" s="348"/>
      <c r="F179" s="348"/>
      <c r="G179" s="224" t="s">
        <v>738</v>
      </c>
      <c r="H179" s="367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739</v>
      </c>
      <c r="H180" s="367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740</v>
      </c>
      <c r="H181" s="367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741</v>
      </c>
      <c r="H182" s="367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742</v>
      </c>
      <c r="H183" s="367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customHeight="1">
      <c r="A184" s="79">
        <v>3</v>
      </c>
      <c r="B184" s="78"/>
      <c r="C184" s="79"/>
      <c r="D184" s="90"/>
      <c r="E184" s="90"/>
      <c r="F184" s="88"/>
      <c r="G184" s="146" t="s">
        <v>701</v>
      </c>
      <c r="H184" s="367">
        <v>151</v>
      </c>
      <c r="I184" s="110">
        <f>SUM(I185+I238+I303)</f>
        <v>6000</v>
      </c>
      <c r="J184" s="138">
        <f>SUM(J185+J238+J303)</f>
        <v>4000</v>
      </c>
      <c r="K184" s="111">
        <f>SUM(K185+K238+K303)</f>
        <v>0</v>
      </c>
      <c r="L184" s="110">
        <f>SUM(L185+L238+L303)</f>
        <v>0</v>
      </c>
      <c r="M184" s="3"/>
      <c r="N184" s="3"/>
      <c r="O184" s="3"/>
      <c r="P184" s="3"/>
    </row>
    <row r="185" spans="1:16" ht="34.5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67">
        <v>152</v>
      </c>
      <c r="I185" s="127">
        <f>SUM(I186+I209+I216+I228+I232)</f>
        <v>6000</v>
      </c>
      <c r="J185" s="123">
        <f>SUM(J186+J209+J216+J228+J232)</f>
        <v>4000</v>
      </c>
      <c r="K185" s="123">
        <f>SUM(K186+K209+K216+K228+K232)</f>
        <v>0</v>
      </c>
      <c r="L185" s="123">
        <f>SUM(L186+L209+L216+L228+L232)</f>
        <v>0</v>
      </c>
      <c r="M185" s="3"/>
      <c r="N185" s="3"/>
      <c r="O185" s="3"/>
      <c r="P185" s="3"/>
    </row>
    <row r="186" spans="1:16" ht="30.75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67">
        <v>153</v>
      </c>
      <c r="I186" s="123">
        <f>SUM(I187+I190+I195+I201+I206)</f>
        <v>6000</v>
      </c>
      <c r="J186" s="128">
        <f>SUM(J187+J190+J195+J201+J206)</f>
        <v>4000</v>
      </c>
      <c r="K186" s="129">
        <f>SUM(K187+K190+K195+K201+K206)</f>
        <v>0</v>
      </c>
      <c r="L186" s="127">
        <f>SUM(L187+L190+L195+L201+L206)</f>
        <v>0</v>
      </c>
      <c r="M186" s="3"/>
      <c r="N186" s="3"/>
      <c r="O186" s="3"/>
      <c r="P186" s="3"/>
    </row>
    <row r="187" spans="1:16" ht="12.75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728</v>
      </c>
      <c r="H187" s="367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728</v>
      </c>
      <c r="H188" s="367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728</v>
      </c>
      <c r="H189" s="367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702</v>
      </c>
      <c r="H190" s="367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702</v>
      </c>
      <c r="H191" s="367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703</v>
      </c>
      <c r="H192" s="367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704</v>
      </c>
      <c r="H193" s="367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67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705</v>
      </c>
      <c r="H195" s="367">
        <v>162</v>
      </c>
      <c r="I195" s="127">
        <f>I196</f>
        <v>0</v>
      </c>
      <c r="J195" s="128">
        <f>J196</f>
        <v>0</v>
      </c>
      <c r="K195" s="129">
        <f>K196</f>
        <v>0</v>
      </c>
      <c r="L195" s="127">
        <f>L196</f>
        <v>0</v>
      </c>
      <c r="M195" s="3"/>
      <c r="N195" s="3"/>
      <c r="O195" s="3"/>
      <c r="P195" s="3"/>
    </row>
    <row r="196" spans="1:16" ht="14.2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705</v>
      </c>
      <c r="H196" s="367">
        <v>163</v>
      </c>
      <c r="I196" s="127">
        <f>SUM(I197:I199)</f>
        <v>0</v>
      </c>
      <c r="J196" s="127">
        <f>SUM(J197:J199)</f>
        <v>0</v>
      </c>
      <c r="K196" s="127">
        <f>SUM(K197:K199)</f>
        <v>0</v>
      </c>
      <c r="L196" s="127">
        <f>SUM(L197:L199)</f>
        <v>0</v>
      </c>
      <c r="M196" s="3"/>
      <c r="N196" s="3"/>
      <c r="O196" s="3"/>
      <c r="P196" s="3"/>
    </row>
    <row r="197" spans="1:16" ht="13.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706</v>
      </c>
      <c r="H197" s="367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707</v>
      </c>
      <c r="H198" s="367">
        <v>165</v>
      </c>
      <c r="I198" s="126"/>
      <c r="J198" s="117"/>
      <c r="K198" s="117"/>
      <c r="L198" s="117"/>
      <c r="M198" s="3"/>
      <c r="N198" s="3"/>
      <c r="O198" s="3"/>
      <c r="P198" s="3"/>
    </row>
    <row r="199" spans="1:16" ht="15.75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708</v>
      </c>
      <c r="H199" s="367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5.5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65" t="s">
        <v>734</v>
      </c>
      <c r="H200" s="367">
        <v>167</v>
      </c>
      <c r="I200" s="366"/>
      <c r="J200" s="274"/>
      <c r="K200" s="117"/>
      <c r="L200" s="117"/>
      <c r="M200" s="3"/>
      <c r="N200" s="3"/>
      <c r="O200" s="3"/>
      <c r="P200" s="3"/>
    </row>
    <row r="201" spans="1:16" ht="18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709</v>
      </c>
      <c r="H201" s="367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709</v>
      </c>
      <c r="H202" s="367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710</v>
      </c>
      <c r="H203" s="367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711</v>
      </c>
      <c r="H204" s="367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712</v>
      </c>
      <c r="H205" s="367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713</v>
      </c>
      <c r="H206" s="367">
        <v>173</v>
      </c>
      <c r="I206" s="127">
        <f>I207</f>
        <v>6000</v>
      </c>
      <c r="J206" s="128">
        <f t="shared" ref="J206:L207" si="31">J207</f>
        <v>4000</v>
      </c>
      <c r="K206" s="129">
        <f t="shared" si="31"/>
        <v>0</v>
      </c>
      <c r="L206" s="127">
        <f t="shared" si="31"/>
        <v>0</v>
      </c>
      <c r="M206" s="3"/>
      <c r="N206" s="3"/>
      <c r="O206" s="3"/>
      <c r="P206" s="3"/>
    </row>
    <row r="207" spans="1:16" ht="26.25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713</v>
      </c>
      <c r="H207" s="367">
        <v>174</v>
      </c>
      <c r="I207" s="129">
        <f>I208</f>
        <v>6000</v>
      </c>
      <c r="J207" s="129">
        <f t="shared" si="31"/>
        <v>4000</v>
      </c>
      <c r="K207" s="129">
        <f t="shared" si="31"/>
        <v>0</v>
      </c>
      <c r="L207" s="129">
        <f t="shared" si="31"/>
        <v>0</v>
      </c>
      <c r="M207" s="3"/>
      <c r="N207" s="3"/>
      <c r="O207" s="3"/>
      <c r="P207" s="3"/>
    </row>
    <row r="208" spans="1:16" ht="27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713</v>
      </c>
      <c r="H208" s="367">
        <v>175</v>
      </c>
      <c r="I208" s="114">
        <v>6000</v>
      </c>
      <c r="J208" s="117">
        <v>4000</v>
      </c>
      <c r="K208" s="117"/>
      <c r="L208" s="117"/>
      <c r="M208" s="3"/>
      <c r="N208" s="3"/>
      <c r="O208" s="3"/>
      <c r="P208" s="3"/>
    </row>
    <row r="209" spans="1:16" ht="26.25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67">
        <v>176</v>
      </c>
      <c r="I209" s="127">
        <f>I210</f>
        <v>0</v>
      </c>
      <c r="J209" s="152">
        <f t="shared" ref="I209:L210" si="32">J210</f>
        <v>0</v>
      </c>
      <c r="K209" s="153">
        <f t="shared" si="32"/>
        <v>0</v>
      </c>
      <c r="L209" s="148">
        <f t="shared" si="32"/>
        <v>0</v>
      </c>
      <c r="M209" s="3"/>
      <c r="N209" s="3"/>
      <c r="O209" s="3"/>
      <c r="P209" s="3"/>
    </row>
    <row r="210" spans="1:16" ht="25.5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67">
        <v>177</v>
      </c>
      <c r="I210" s="123">
        <f t="shared" si="32"/>
        <v>0</v>
      </c>
      <c r="J210" s="128">
        <f t="shared" si="32"/>
        <v>0</v>
      </c>
      <c r="K210" s="129">
        <f t="shared" si="32"/>
        <v>0</v>
      </c>
      <c r="L210" s="127">
        <f t="shared" si="32"/>
        <v>0</v>
      </c>
      <c r="M210" s="3"/>
      <c r="N210" s="3"/>
      <c r="O210" s="3"/>
      <c r="P210" s="3"/>
    </row>
    <row r="211" spans="1:16" ht="26.25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67">
        <v>178</v>
      </c>
      <c r="I211" s="127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</row>
    <row r="212" spans="1:16" ht="41.25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33">
        <v>2</v>
      </c>
      <c r="G212" s="224" t="s">
        <v>714</v>
      </c>
      <c r="H212" s="367">
        <v>179</v>
      </c>
      <c r="I212" s="117"/>
      <c r="J212" s="117"/>
      <c r="K212" s="117"/>
      <c r="L212" s="117"/>
      <c r="M212" s="3"/>
      <c r="N212" s="3"/>
      <c r="O212" s="3"/>
      <c r="P212" s="3"/>
    </row>
    <row r="213" spans="1:16" ht="14.25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33">
        <v>3</v>
      </c>
      <c r="G213" s="224" t="s">
        <v>715</v>
      </c>
      <c r="H213" s="367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18.75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33">
        <v>4</v>
      </c>
      <c r="G214" s="224" t="s">
        <v>716</v>
      </c>
      <c r="H214" s="367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34">
        <v>5</v>
      </c>
      <c r="G215" s="226" t="s">
        <v>717</v>
      </c>
      <c r="H215" s="367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67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718</v>
      </c>
      <c r="H217" s="367">
        <v>184</v>
      </c>
      <c r="I217" s="123">
        <f>I218</f>
        <v>0</v>
      </c>
      <c r="J217" s="124">
        <f t="shared" ref="I217:L218" si="33">J218</f>
        <v>0</v>
      </c>
      <c r="K217" s="125">
        <f t="shared" si="33"/>
        <v>0</v>
      </c>
      <c r="L217" s="123">
        <f t="shared" si="33"/>
        <v>0</v>
      </c>
      <c r="M217" s="3"/>
      <c r="N217" s="3"/>
      <c r="O217" s="3"/>
      <c r="P217" s="3"/>
    </row>
    <row r="218" spans="1:16" ht="30.75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718</v>
      </c>
      <c r="H218" s="367">
        <v>185</v>
      </c>
      <c r="I218" s="127">
        <f t="shared" si="33"/>
        <v>0</v>
      </c>
      <c r="J218" s="128">
        <f t="shared" si="33"/>
        <v>0</v>
      </c>
      <c r="K218" s="129">
        <f t="shared" si="33"/>
        <v>0</v>
      </c>
      <c r="L218" s="127">
        <f t="shared" si="33"/>
        <v>0</v>
      </c>
      <c r="M218" s="3"/>
      <c r="N218" s="3"/>
      <c r="O218" s="3"/>
      <c r="P218" s="3"/>
    </row>
    <row r="219" spans="1:16" ht="27.75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718</v>
      </c>
      <c r="H219" s="367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719</v>
      </c>
      <c r="H220" s="367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719</v>
      </c>
      <c r="H221" s="367">
        <v>188</v>
      </c>
      <c r="I221" s="127">
        <f t="shared" ref="I221:P221" si="34">SUM(I222:I227)</f>
        <v>0</v>
      </c>
      <c r="J221" s="127">
        <f t="shared" si="34"/>
        <v>0</v>
      </c>
      <c r="K221" s="127">
        <f t="shared" si="34"/>
        <v>0</v>
      </c>
      <c r="L221" s="127">
        <f t="shared" si="34"/>
        <v>0</v>
      </c>
      <c r="M221" s="351">
        <f t="shared" si="34"/>
        <v>0</v>
      </c>
      <c r="N221" s="351">
        <f t="shared" si="34"/>
        <v>0</v>
      </c>
      <c r="O221" s="351">
        <f t="shared" si="34"/>
        <v>0</v>
      </c>
      <c r="P221" s="351">
        <f t="shared" si="34"/>
        <v>0</v>
      </c>
    </row>
    <row r="222" spans="1:16" ht="1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720</v>
      </c>
      <c r="H222" s="367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721</v>
      </c>
      <c r="H223" s="367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722</v>
      </c>
      <c r="H224" s="367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736</v>
      </c>
      <c r="H225" s="367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723</v>
      </c>
      <c r="H226" s="367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33">
        <v>6</v>
      </c>
      <c r="G227" s="223" t="s">
        <v>719</v>
      </c>
      <c r="H227" s="367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67">
        <v>195</v>
      </c>
      <c r="I228" s="123">
        <f>I229</f>
        <v>0</v>
      </c>
      <c r="J228" s="124">
        <f t="shared" ref="J228:L230" si="35">J229</f>
        <v>0</v>
      </c>
      <c r="K228" s="125">
        <f t="shared" si="35"/>
        <v>0</v>
      </c>
      <c r="L228" s="125">
        <f t="shared" si="35"/>
        <v>0</v>
      </c>
      <c r="M228" s="3"/>
      <c r="N228" s="3"/>
      <c r="O228" s="3"/>
      <c r="P228" s="3"/>
    </row>
    <row r="229" spans="1:16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67">
        <v>196</v>
      </c>
      <c r="I229" s="149">
        <f>I230</f>
        <v>0</v>
      </c>
      <c r="J229" s="150">
        <f t="shared" si="35"/>
        <v>0</v>
      </c>
      <c r="K229" s="151">
        <f t="shared" si="35"/>
        <v>0</v>
      </c>
      <c r="L229" s="151">
        <f t="shared" si="35"/>
        <v>0</v>
      </c>
      <c r="M229" s="3"/>
      <c r="N229" s="3"/>
      <c r="O229" s="3"/>
      <c r="P229" s="3"/>
    </row>
    <row r="230" spans="1:16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67">
        <v>197</v>
      </c>
      <c r="I230" s="127">
        <f>I231</f>
        <v>0</v>
      </c>
      <c r="J230" s="128">
        <f t="shared" si="35"/>
        <v>0</v>
      </c>
      <c r="K230" s="129">
        <f t="shared" si="35"/>
        <v>0</v>
      </c>
      <c r="L230" s="129">
        <f t="shared" si="35"/>
        <v>0</v>
      </c>
      <c r="M230" s="3"/>
      <c r="N230" s="3"/>
      <c r="O230" s="3"/>
      <c r="P230" s="3"/>
    </row>
    <row r="231" spans="1:16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67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724</v>
      </c>
      <c r="H232" s="367">
        <v>199</v>
      </c>
      <c r="I232" s="162">
        <f>I233</f>
        <v>0</v>
      </c>
      <c r="J232" s="162">
        <f t="shared" ref="J232:L233" si="36">J233</f>
        <v>0</v>
      </c>
      <c r="K232" s="162">
        <f t="shared" si="36"/>
        <v>0</v>
      </c>
      <c r="L232" s="162">
        <f t="shared" si="36"/>
        <v>0</v>
      </c>
      <c r="M232" s="3"/>
      <c r="N232" s="3"/>
      <c r="O232" s="3"/>
      <c r="P232" s="3"/>
    </row>
    <row r="233" spans="1:16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724</v>
      </c>
      <c r="H233" s="367">
        <v>200</v>
      </c>
      <c r="I233" s="162">
        <f>I234</f>
        <v>0</v>
      </c>
      <c r="J233" s="162">
        <f t="shared" si="36"/>
        <v>0</v>
      </c>
      <c r="K233" s="162">
        <f t="shared" si="36"/>
        <v>0</v>
      </c>
      <c r="L233" s="162">
        <f t="shared" si="36"/>
        <v>0</v>
      </c>
      <c r="M233" s="3"/>
      <c r="N233" s="3"/>
      <c r="O233" s="3"/>
      <c r="P233" s="3"/>
    </row>
    <row r="234" spans="1:16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724</v>
      </c>
      <c r="H234" s="367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725</v>
      </c>
      <c r="H235" s="367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726</v>
      </c>
      <c r="H236" s="367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727</v>
      </c>
      <c r="H237" s="367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743</v>
      </c>
      <c r="H238" s="367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customHeight="1">
      <c r="A239" s="345">
        <v>3</v>
      </c>
      <c r="B239" s="342">
        <v>2</v>
      </c>
      <c r="C239" s="343">
        <v>1</v>
      </c>
      <c r="D239" s="343"/>
      <c r="E239" s="343"/>
      <c r="F239" s="334"/>
      <c r="G239" s="226" t="s">
        <v>744</v>
      </c>
      <c r="H239" s="367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33"/>
      <c r="G240" s="224" t="s">
        <v>569</v>
      </c>
      <c r="H240" s="367">
        <v>207</v>
      </c>
      <c r="I240" s="149">
        <f>I241</f>
        <v>0</v>
      </c>
      <c r="J240" s="149">
        <f t="shared" ref="J240:L240" si="37">J241</f>
        <v>0</v>
      </c>
      <c r="K240" s="149">
        <f t="shared" si="37"/>
        <v>0</v>
      </c>
      <c r="L240" s="149">
        <f t="shared" si="37"/>
        <v>0</v>
      </c>
      <c r="M240" s="3"/>
      <c r="N240" s="3"/>
      <c r="O240" s="3"/>
      <c r="P240" s="3"/>
    </row>
    <row r="241" spans="1:16" ht="12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33"/>
      <c r="G241" s="224" t="s">
        <v>13</v>
      </c>
      <c r="H241" s="367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customHeight="1">
      <c r="A242" s="345">
        <v>3</v>
      </c>
      <c r="B242" s="345">
        <v>2</v>
      </c>
      <c r="C242" s="343">
        <v>1</v>
      </c>
      <c r="D242" s="343">
        <v>1</v>
      </c>
      <c r="E242" s="343">
        <v>1</v>
      </c>
      <c r="F242" s="334">
        <v>1</v>
      </c>
      <c r="G242" s="226" t="s">
        <v>13</v>
      </c>
      <c r="H242" s="367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customHeight="1">
      <c r="A243" s="345">
        <v>3</v>
      </c>
      <c r="B243" s="343">
        <v>2</v>
      </c>
      <c r="C243" s="343">
        <v>1</v>
      </c>
      <c r="D243" s="343">
        <v>1</v>
      </c>
      <c r="E243" s="343">
        <v>2</v>
      </c>
      <c r="F243" s="334"/>
      <c r="G243" s="226" t="s">
        <v>273</v>
      </c>
      <c r="H243" s="367">
        <v>210</v>
      </c>
      <c r="I243" s="127">
        <f>SUM(I244:I245)</f>
        <v>0</v>
      </c>
      <c r="J243" s="127">
        <f t="shared" ref="J243:L243" si="38">SUM(J244:J245)</f>
        <v>0</v>
      </c>
      <c r="K243" s="127">
        <f t="shared" si="38"/>
        <v>0</v>
      </c>
      <c r="L243" s="127">
        <f t="shared" si="38"/>
        <v>0</v>
      </c>
      <c r="M243" s="3"/>
      <c r="N243" s="3"/>
      <c r="O243" s="3"/>
      <c r="P243" s="3"/>
    </row>
    <row r="244" spans="1:16" ht="14.25" customHeight="1">
      <c r="A244" s="345">
        <v>3</v>
      </c>
      <c r="B244" s="343">
        <v>2</v>
      </c>
      <c r="C244" s="343">
        <v>1</v>
      </c>
      <c r="D244" s="343">
        <v>1</v>
      </c>
      <c r="E244" s="343">
        <v>2</v>
      </c>
      <c r="F244" s="334">
        <v>1</v>
      </c>
      <c r="G244" s="226" t="s">
        <v>274</v>
      </c>
      <c r="H244" s="367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customHeight="1">
      <c r="A245" s="345">
        <v>3</v>
      </c>
      <c r="B245" s="343">
        <v>2</v>
      </c>
      <c r="C245" s="343">
        <v>1</v>
      </c>
      <c r="D245" s="343">
        <v>1</v>
      </c>
      <c r="E245" s="343">
        <v>2</v>
      </c>
      <c r="F245" s="334">
        <v>2</v>
      </c>
      <c r="G245" s="226" t="s">
        <v>275</v>
      </c>
      <c r="H245" s="367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customHeight="1">
      <c r="A246" s="345">
        <v>3</v>
      </c>
      <c r="B246" s="343">
        <v>2</v>
      </c>
      <c r="C246" s="343">
        <v>1</v>
      </c>
      <c r="D246" s="343">
        <v>1</v>
      </c>
      <c r="E246" s="343">
        <v>3</v>
      </c>
      <c r="F246" s="290"/>
      <c r="G246" s="226" t="s">
        <v>278</v>
      </c>
      <c r="H246" s="367">
        <v>213</v>
      </c>
      <c r="I246" s="127">
        <f>SUM(I247:I248)</f>
        <v>0</v>
      </c>
      <c r="J246" s="127">
        <f t="shared" ref="J246:L246" si="39">SUM(J247:J248)</f>
        <v>0</v>
      </c>
      <c r="K246" s="127">
        <f t="shared" si="39"/>
        <v>0</v>
      </c>
      <c r="L246" s="127">
        <f t="shared" si="39"/>
        <v>0</v>
      </c>
      <c r="M246" s="3"/>
      <c r="N246" s="3"/>
      <c r="O246" s="3"/>
      <c r="P246" s="3"/>
    </row>
    <row r="247" spans="1:16" ht="14.25" customHeight="1">
      <c r="A247" s="345">
        <v>3</v>
      </c>
      <c r="B247" s="343">
        <v>2</v>
      </c>
      <c r="C247" s="343">
        <v>1</v>
      </c>
      <c r="D247" s="343">
        <v>1</v>
      </c>
      <c r="E247" s="343">
        <v>3</v>
      </c>
      <c r="F247" s="334">
        <v>1</v>
      </c>
      <c r="G247" s="226" t="s">
        <v>276</v>
      </c>
      <c r="H247" s="367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customHeight="1">
      <c r="A248" s="345">
        <v>3</v>
      </c>
      <c r="B248" s="343">
        <v>2</v>
      </c>
      <c r="C248" s="343">
        <v>1</v>
      </c>
      <c r="D248" s="343">
        <v>1</v>
      </c>
      <c r="E248" s="343">
        <v>3</v>
      </c>
      <c r="F248" s="334">
        <v>2</v>
      </c>
      <c r="G248" s="226" t="s">
        <v>277</v>
      </c>
      <c r="H248" s="367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67">
        <v>216</v>
      </c>
      <c r="I249" s="127">
        <f>I250</f>
        <v>0</v>
      </c>
      <c r="J249" s="127">
        <f t="shared" ref="J249:L249" si="40">J250</f>
        <v>0</v>
      </c>
      <c r="K249" s="127">
        <f t="shared" si="40"/>
        <v>0</v>
      </c>
      <c r="L249" s="127">
        <f t="shared" si="40"/>
        <v>0</v>
      </c>
      <c r="M249" s="3"/>
      <c r="N249" s="3"/>
      <c r="O249" s="3"/>
      <c r="P249" s="3"/>
    </row>
    <row r="250" spans="1:16" ht="14.25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67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67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67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67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67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67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67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67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67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67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67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67">
        <v>228</v>
      </c>
      <c r="I261" s="127">
        <f>I262</f>
        <v>0</v>
      </c>
      <c r="J261" s="128">
        <f t="shared" ref="J261:L262" si="41">J262</f>
        <v>0</v>
      </c>
      <c r="K261" s="129">
        <f t="shared" si="41"/>
        <v>0</v>
      </c>
      <c r="L261" s="129">
        <f t="shared" si="41"/>
        <v>0</v>
      </c>
      <c r="N261" s="3"/>
      <c r="O261" s="3"/>
      <c r="P261" s="3"/>
    </row>
    <row r="262" spans="1:16" ht="16.5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67">
        <v>229</v>
      </c>
      <c r="I262" s="129">
        <f>I263</f>
        <v>0</v>
      </c>
      <c r="J262" s="128">
        <f t="shared" si="41"/>
        <v>0</v>
      </c>
      <c r="K262" s="129">
        <f t="shared" si="41"/>
        <v>0</v>
      </c>
      <c r="L262" s="129">
        <f t="shared" si="41"/>
        <v>0</v>
      </c>
      <c r="M262" s="3"/>
      <c r="N262" s="3"/>
      <c r="O262" s="3"/>
      <c r="P262" s="3"/>
    </row>
    <row r="263" spans="1:16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67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67">
        <v>231</v>
      </c>
      <c r="I264" s="127">
        <f>I265</f>
        <v>0</v>
      </c>
      <c r="J264" s="128">
        <f t="shared" ref="J264:L265" si="42">J265</f>
        <v>0</v>
      </c>
      <c r="K264" s="129">
        <f t="shared" si="42"/>
        <v>0</v>
      </c>
      <c r="L264" s="129">
        <f t="shared" si="42"/>
        <v>0</v>
      </c>
      <c r="M264" s="3"/>
      <c r="N264" s="3"/>
      <c r="O264" s="3"/>
      <c r="P264" s="3"/>
    </row>
    <row r="265" spans="1:16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67">
        <v>232</v>
      </c>
      <c r="I265" s="127">
        <f>I266</f>
        <v>0</v>
      </c>
      <c r="J265" s="128">
        <f t="shared" si="42"/>
        <v>0</v>
      </c>
      <c r="K265" s="129">
        <f t="shared" si="42"/>
        <v>0</v>
      </c>
      <c r="L265" s="129">
        <f t="shared" si="42"/>
        <v>0</v>
      </c>
      <c r="M265" s="3"/>
      <c r="N265" s="3"/>
      <c r="O265" s="3"/>
      <c r="P265" s="3"/>
    </row>
    <row r="266" spans="1:16" ht="15.75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46" t="s">
        <v>128</v>
      </c>
      <c r="H266" s="367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67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67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67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67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745</v>
      </c>
      <c r="H271" s="367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67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67">
        <v>240</v>
      </c>
      <c r="I273" s="127">
        <f>SUM(I274)</f>
        <v>0</v>
      </c>
      <c r="J273" s="127">
        <f t="shared" ref="J273:L273" si="43">SUM(J274)</f>
        <v>0</v>
      </c>
      <c r="K273" s="127">
        <f t="shared" si="43"/>
        <v>0</v>
      </c>
      <c r="L273" s="127">
        <f t="shared" si="43"/>
        <v>0</v>
      </c>
      <c r="M273" s="3"/>
      <c r="N273" s="3"/>
      <c r="O273" s="3"/>
      <c r="P273" s="3"/>
    </row>
    <row r="274" spans="1:16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67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33"/>
      <c r="G275" s="224" t="s">
        <v>297</v>
      </c>
      <c r="H275" s="367">
        <v>242</v>
      </c>
      <c r="I275" s="127">
        <f>SUM(I276:I277)</f>
        <v>0</v>
      </c>
      <c r="J275" s="127">
        <f t="shared" ref="J275:K275" si="44">SUM(J276:J277)</f>
        <v>0</v>
      </c>
      <c r="K275" s="127">
        <f t="shared" si="44"/>
        <v>0</v>
      </c>
      <c r="L275" s="127">
        <f>SUM(L276:L277)</f>
        <v>0</v>
      </c>
      <c r="M275" s="3"/>
      <c r="N275" s="3"/>
      <c r="O275" s="3"/>
      <c r="P275" s="3"/>
    </row>
    <row r="276" spans="1:16" ht="15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33">
        <v>1</v>
      </c>
      <c r="G276" s="224" t="s">
        <v>274</v>
      </c>
      <c r="H276" s="367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33">
        <v>2</v>
      </c>
      <c r="G277" s="224" t="s">
        <v>275</v>
      </c>
      <c r="H277" s="367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33"/>
      <c r="G278" s="224" t="s">
        <v>278</v>
      </c>
      <c r="H278" s="367">
        <v>245</v>
      </c>
      <c r="I278" s="127">
        <f>SUM(I279:I280)</f>
        <v>0</v>
      </c>
      <c r="J278" s="127">
        <f t="shared" ref="J278:K278" si="45">SUM(J279:J280)</f>
        <v>0</v>
      </c>
      <c r="K278" s="127">
        <f t="shared" si="45"/>
        <v>0</v>
      </c>
      <c r="L278" s="127">
        <f>SUM(L279:L280)</f>
        <v>0</v>
      </c>
      <c r="M278" s="3"/>
      <c r="N278" s="3"/>
      <c r="O278" s="3"/>
      <c r="P278" s="3"/>
    </row>
    <row r="279" spans="1:16" ht="15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33">
        <v>1</v>
      </c>
      <c r="G279" s="224" t="s">
        <v>276</v>
      </c>
      <c r="H279" s="367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33">
        <v>2</v>
      </c>
      <c r="G280" s="224" t="s">
        <v>298</v>
      </c>
      <c r="H280" s="367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5.5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67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67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5.5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67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5.5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67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5.5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67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67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67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67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67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67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67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67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67">
        <v>260</v>
      </c>
      <c r="I293" s="127">
        <f>I294</f>
        <v>0</v>
      </c>
      <c r="J293" s="128">
        <f t="shared" ref="J293:L294" si="46">J294</f>
        <v>0</v>
      </c>
      <c r="K293" s="129">
        <f t="shared" si="46"/>
        <v>0</v>
      </c>
      <c r="L293" s="129">
        <f t="shared" si="46"/>
        <v>0</v>
      </c>
      <c r="M293" s="3"/>
      <c r="N293" s="3"/>
      <c r="O293" s="3"/>
      <c r="P293" s="3"/>
    </row>
    <row r="294" spans="1:16" ht="15.75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67">
        <v>261</v>
      </c>
      <c r="I294" s="127">
        <f>I295</f>
        <v>0</v>
      </c>
      <c r="J294" s="128">
        <f t="shared" si="46"/>
        <v>0</v>
      </c>
      <c r="K294" s="129">
        <f t="shared" si="46"/>
        <v>0</v>
      </c>
      <c r="L294" s="129">
        <f t="shared" si="46"/>
        <v>0</v>
      </c>
      <c r="M294" s="3"/>
      <c r="N294" s="3"/>
      <c r="O294" s="3"/>
      <c r="P294" s="3"/>
    </row>
    <row r="295" spans="1:16" ht="15.75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67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67">
        <v>263</v>
      </c>
      <c r="I296" s="127">
        <f>I297</f>
        <v>0</v>
      </c>
      <c r="J296" s="157">
        <f t="shared" ref="J296:L297" si="47">J297</f>
        <v>0</v>
      </c>
      <c r="K296" s="129">
        <f t="shared" si="47"/>
        <v>0</v>
      </c>
      <c r="L296" s="129">
        <f t="shared" si="47"/>
        <v>0</v>
      </c>
      <c r="M296" s="3"/>
      <c r="N296" s="3"/>
      <c r="O296" s="3"/>
      <c r="P296" s="3"/>
    </row>
    <row r="297" spans="1:16" ht="15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67">
        <v>264</v>
      </c>
      <c r="I297" s="127">
        <f>I298</f>
        <v>0</v>
      </c>
      <c r="J297" s="157">
        <f t="shared" si="47"/>
        <v>0</v>
      </c>
      <c r="K297" s="129">
        <f t="shared" si="47"/>
        <v>0</v>
      </c>
      <c r="L297" s="129">
        <f t="shared" si="47"/>
        <v>0</v>
      </c>
      <c r="M297" s="3"/>
      <c r="N297" s="3"/>
      <c r="O297" s="3"/>
      <c r="P297" s="3"/>
    </row>
    <row r="298" spans="1:16" ht="15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67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67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67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67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67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693</v>
      </c>
      <c r="H303" s="367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746</v>
      </c>
      <c r="H304" s="367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67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8">SUM(K306+K308+K311)</f>
        <v>0</v>
      </c>
      <c r="L305" s="127">
        <f t="shared" si="48"/>
        <v>0</v>
      </c>
      <c r="M305" s="3"/>
      <c r="N305" s="3"/>
      <c r="O305" s="3"/>
      <c r="P305" s="3"/>
    </row>
    <row r="306" spans="1:16" ht="12.75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67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67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33"/>
      <c r="G308" s="224" t="s">
        <v>297</v>
      </c>
      <c r="H308" s="367">
        <v>275</v>
      </c>
      <c r="I308" s="110">
        <f>SUM(I309:I310)</f>
        <v>0</v>
      </c>
      <c r="J308" s="110">
        <f>SUM(J309:J310)</f>
        <v>0</v>
      </c>
      <c r="K308" s="110">
        <f t="shared" ref="K308:L308" si="49">SUM(K309:K310)</f>
        <v>0</v>
      </c>
      <c r="L308" s="110">
        <f t="shared" si="49"/>
        <v>0</v>
      </c>
      <c r="M308" s="3"/>
      <c r="N308" s="3"/>
      <c r="O308" s="3"/>
      <c r="P308" s="3"/>
    </row>
    <row r="309" spans="1:16" ht="14.25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33">
        <v>1</v>
      </c>
      <c r="G309" s="224" t="s">
        <v>274</v>
      </c>
      <c r="H309" s="367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33">
        <v>2</v>
      </c>
      <c r="G310" s="224" t="s">
        <v>275</v>
      </c>
      <c r="H310" s="367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33"/>
      <c r="G311" s="224" t="s">
        <v>278</v>
      </c>
      <c r="H311" s="367">
        <v>278</v>
      </c>
      <c r="I311" s="110">
        <f>SUM(I312:I313)</f>
        <v>0</v>
      </c>
      <c r="J311" s="110">
        <f>SUM(J312:J313)</f>
        <v>0</v>
      </c>
      <c r="K311" s="110">
        <f t="shared" ref="K311:L311" si="50">SUM(K312:K313)</f>
        <v>0</v>
      </c>
      <c r="L311" s="110">
        <f t="shared" si="50"/>
        <v>0</v>
      </c>
      <c r="M311" s="3"/>
      <c r="N311" s="3"/>
      <c r="O311" s="3"/>
      <c r="P311" s="3"/>
    </row>
    <row r="312" spans="1:16" ht="14.25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33">
        <v>1</v>
      </c>
      <c r="G312" s="224" t="s">
        <v>276</v>
      </c>
      <c r="H312" s="367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33">
        <v>2</v>
      </c>
      <c r="G313" s="224" t="s">
        <v>298</v>
      </c>
      <c r="H313" s="367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67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67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67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67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67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67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67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67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67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67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67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46" t="s">
        <v>642</v>
      </c>
      <c r="H325" s="367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67">
        <v>293</v>
      </c>
      <c r="I326" s="125">
        <f>I327</f>
        <v>0</v>
      </c>
      <c r="J326" s="157">
        <f t="shared" ref="J326:L327" si="51">J327</f>
        <v>0</v>
      </c>
      <c r="K326" s="129">
        <f t="shared" si="51"/>
        <v>0</v>
      </c>
      <c r="L326" s="129">
        <f t="shared" si="51"/>
        <v>0</v>
      </c>
      <c r="M326" s="3"/>
      <c r="N326" s="3"/>
      <c r="O326" s="3"/>
      <c r="P326" s="3"/>
    </row>
    <row r="327" spans="1:16" ht="14.25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67">
        <v>294</v>
      </c>
      <c r="I327" s="129">
        <f>I328</f>
        <v>0</v>
      </c>
      <c r="J327" s="158">
        <f t="shared" si="51"/>
        <v>0</v>
      </c>
      <c r="K327" s="125">
        <f t="shared" si="51"/>
        <v>0</v>
      </c>
      <c r="L327" s="125">
        <f t="shared" si="51"/>
        <v>0</v>
      </c>
      <c r="M327" s="3"/>
      <c r="N327" s="3"/>
      <c r="O327" s="3"/>
      <c r="P327" s="3"/>
    </row>
    <row r="328" spans="1:16" ht="14.25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67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67">
        <v>296</v>
      </c>
      <c r="I329" s="129">
        <f>I330</f>
        <v>0</v>
      </c>
      <c r="J329" s="157">
        <f t="shared" ref="J329:L330" si="52">J330</f>
        <v>0</v>
      </c>
      <c r="K329" s="129">
        <f t="shared" si="52"/>
        <v>0</v>
      </c>
      <c r="L329" s="129">
        <f t="shared" si="52"/>
        <v>0</v>
      </c>
      <c r="M329" s="3"/>
      <c r="N329" s="3"/>
      <c r="O329" s="3"/>
      <c r="P329" s="3"/>
    </row>
    <row r="330" spans="1:16" ht="13.5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67">
        <v>297</v>
      </c>
      <c r="I330" s="127">
        <f>I331</f>
        <v>0</v>
      </c>
      <c r="J330" s="157">
        <f t="shared" si="52"/>
        <v>0</v>
      </c>
      <c r="K330" s="129">
        <f t="shared" si="52"/>
        <v>0</v>
      </c>
      <c r="L330" s="129">
        <f t="shared" si="52"/>
        <v>0</v>
      </c>
      <c r="M330" s="3"/>
      <c r="N330" s="3"/>
      <c r="O330" s="3"/>
      <c r="P330" s="3"/>
    </row>
    <row r="331" spans="1:16" ht="14.25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67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67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67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67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67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695</v>
      </c>
      <c r="H336" s="367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67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67">
        <v>305</v>
      </c>
      <c r="I338" s="127">
        <f>SUM(I339:I339)</f>
        <v>0</v>
      </c>
      <c r="J338" s="127">
        <f t="shared" ref="J338:P338" si="53">SUM(J339:J339)</f>
        <v>0</v>
      </c>
      <c r="K338" s="127">
        <f t="shared" si="53"/>
        <v>0</v>
      </c>
      <c r="L338" s="127">
        <f t="shared" si="53"/>
        <v>0</v>
      </c>
      <c r="M338" s="349">
        <f t="shared" si="53"/>
        <v>0</v>
      </c>
      <c r="N338" s="349">
        <f t="shared" si="53"/>
        <v>0</v>
      </c>
      <c r="O338" s="349">
        <f t="shared" si="53"/>
        <v>0</v>
      </c>
      <c r="P338" s="349">
        <f t="shared" si="53"/>
        <v>0</v>
      </c>
    </row>
    <row r="339" spans="1:16" ht="13.5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67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33"/>
      <c r="G340" s="226" t="s">
        <v>297</v>
      </c>
      <c r="H340" s="367">
        <v>307</v>
      </c>
      <c r="I340" s="127">
        <f>SUM(I341:I342)</f>
        <v>0</v>
      </c>
      <c r="J340" s="127">
        <f t="shared" ref="J340:L340" si="54">SUM(J341:J342)</f>
        <v>0</v>
      </c>
      <c r="K340" s="127">
        <f t="shared" si="54"/>
        <v>0</v>
      </c>
      <c r="L340" s="127">
        <f t="shared" si="54"/>
        <v>0</v>
      </c>
      <c r="M340" s="3"/>
      <c r="N340" s="3"/>
      <c r="O340" s="3"/>
      <c r="P340" s="3"/>
    </row>
    <row r="341" spans="1:16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33">
        <v>1</v>
      </c>
      <c r="G341" s="226" t="s">
        <v>274</v>
      </c>
      <c r="H341" s="367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33">
        <v>2</v>
      </c>
      <c r="G342" s="226" t="s">
        <v>275</v>
      </c>
      <c r="H342" s="367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33"/>
      <c r="G343" s="226" t="s">
        <v>278</v>
      </c>
      <c r="H343" s="367">
        <v>310</v>
      </c>
      <c r="I343" s="127">
        <f>SUM(I344:I345)</f>
        <v>0</v>
      </c>
      <c r="J343" s="127">
        <f t="shared" ref="J343:L343" si="55">SUM(J344:J345)</f>
        <v>0</v>
      </c>
      <c r="K343" s="127">
        <f t="shared" si="55"/>
        <v>0</v>
      </c>
      <c r="L343" s="127">
        <f t="shared" si="55"/>
        <v>0</v>
      </c>
      <c r="M343" s="3"/>
      <c r="N343" s="3"/>
      <c r="O343" s="3"/>
      <c r="P343" s="3"/>
    </row>
    <row r="344" spans="1:16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33">
        <v>1</v>
      </c>
      <c r="G344" s="226" t="s">
        <v>276</v>
      </c>
      <c r="H344" s="367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33">
        <v>2</v>
      </c>
      <c r="G345" s="226" t="s">
        <v>298</v>
      </c>
      <c r="H345" s="367">
        <v>312</v>
      </c>
      <c r="I345" s="121"/>
      <c r="J345" s="312"/>
      <c r="K345" s="121"/>
      <c r="L345" s="121"/>
      <c r="M345" s="3"/>
      <c r="N345" s="3"/>
      <c r="O345" s="3"/>
      <c r="P345" s="3"/>
    </row>
    <row r="346" spans="1:16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67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67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67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67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67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67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67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67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67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67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67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67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67">
        <v>325</v>
      </c>
      <c r="I358" s="127">
        <f>I359</f>
        <v>0</v>
      </c>
      <c r="J358" s="128">
        <f t="shared" ref="J358:L359" si="56">J359</f>
        <v>0</v>
      </c>
      <c r="K358" s="129">
        <f t="shared" si="56"/>
        <v>0</v>
      </c>
      <c r="L358" s="129">
        <f t="shared" si="56"/>
        <v>0</v>
      </c>
      <c r="M358" s="3"/>
      <c r="N358" s="3"/>
      <c r="O358" s="3"/>
      <c r="P358" s="3"/>
    </row>
    <row r="359" spans="1:16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67">
        <v>326</v>
      </c>
      <c r="I359" s="123">
        <f>I360</f>
        <v>0</v>
      </c>
      <c r="J359" s="124">
        <f t="shared" si="56"/>
        <v>0</v>
      </c>
      <c r="K359" s="125">
        <f t="shared" si="56"/>
        <v>0</v>
      </c>
      <c r="L359" s="125">
        <f t="shared" si="56"/>
        <v>0</v>
      </c>
      <c r="M359" s="3"/>
      <c r="N359" s="3"/>
      <c r="O359" s="3"/>
      <c r="P359" s="3"/>
    </row>
    <row r="360" spans="1:16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67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67">
        <v>328</v>
      </c>
      <c r="I361" s="127">
        <f>I362</f>
        <v>0</v>
      </c>
      <c r="J361" s="128">
        <f t="shared" ref="I361:L362" si="57">J362</f>
        <v>0</v>
      </c>
      <c r="K361" s="129">
        <f t="shared" si="57"/>
        <v>0</v>
      </c>
      <c r="L361" s="129">
        <f t="shared" si="57"/>
        <v>0</v>
      </c>
      <c r="M361" s="3"/>
      <c r="N361" s="3"/>
      <c r="O361" s="3"/>
      <c r="P361" s="3"/>
    </row>
    <row r="362" spans="1:16" ht="15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67">
        <v>329</v>
      </c>
      <c r="I362" s="127">
        <f t="shared" si="57"/>
        <v>0</v>
      </c>
      <c r="J362" s="128">
        <f t="shared" si="57"/>
        <v>0</v>
      </c>
      <c r="K362" s="129">
        <f t="shared" si="57"/>
        <v>0</v>
      </c>
      <c r="L362" s="129">
        <f t="shared" si="57"/>
        <v>0</v>
      </c>
      <c r="M362" s="3"/>
      <c r="N362" s="3"/>
      <c r="O362" s="3"/>
      <c r="P362" s="3"/>
    </row>
    <row r="363" spans="1:16" ht="13.5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67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67">
        <v>331</v>
      </c>
      <c r="I364" s="127">
        <f>I365</f>
        <v>0</v>
      </c>
      <c r="J364" s="128">
        <f t="shared" ref="J364:L364" si="58">J365</f>
        <v>0</v>
      </c>
      <c r="K364" s="129">
        <f t="shared" si="58"/>
        <v>0</v>
      </c>
      <c r="L364" s="129">
        <f t="shared" si="58"/>
        <v>0</v>
      </c>
      <c r="M364" s="3"/>
      <c r="N364" s="3"/>
      <c r="O364" s="3"/>
      <c r="P364" s="3"/>
    </row>
    <row r="365" spans="1:16" ht="12.75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67">
        <v>332</v>
      </c>
      <c r="I365" s="127">
        <f>SUM(I366:I367)</f>
        <v>0</v>
      </c>
      <c r="J365" s="127">
        <f t="shared" ref="J365:L365" si="59">SUM(J366:J367)</f>
        <v>0</v>
      </c>
      <c r="K365" s="127">
        <f t="shared" si="59"/>
        <v>0</v>
      </c>
      <c r="L365" s="127">
        <f t="shared" si="59"/>
        <v>0</v>
      </c>
      <c r="M365" s="3"/>
      <c r="N365" s="3"/>
      <c r="O365" s="3"/>
      <c r="P365" s="3"/>
    </row>
    <row r="366" spans="1:16" ht="27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46" t="s">
        <v>646</v>
      </c>
      <c r="H366" s="367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customHeight="1">
      <c r="A367" s="335">
        <v>3</v>
      </c>
      <c r="B367" s="335">
        <v>3</v>
      </c>
      <c r="C367" s="262">
        <v>2</v>
      </c>
      <c r="D367" s="257">
        <v>7</v>
      </c>
      <c r="E367" s="257">
        <v>1</v>
      </c>
      <c r="F367" s="336">
        <v>2</v>
      </c>
      <c r="G367" s="346" t="s">
        <v>341</v>
      </c>
      <c r="H367" s="367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8" t="s">
        <v>138</v>
      </c>
      <c r="H368" s="367">
        <v>335</v>
      </c>
      <c r="I368" s="140">
        <f>SUM(I34+I184)</f>
        <v>1968430</v>
      </c>
      <c r="J368" s="140">
        <f>SUM(J34+J184)</f>
        <v>525600</v>
      </c>
      <c r="K368" s="388">
        <f>SUM(K34+K184)</f>
        <v>467484.8</v>
      </c>
      <c r="L368" s="388">
        <f>SUM(L34+L184)</f>
        <v>467484.8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60"/>
      <c r="J369" s="361"/>
      <c r="K369" s="361"/>
      <c r="L369" s="361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63" t="s">
        <v>757</v>
      </c>
      <c r="H370" s="359"/>
      <c r="I370" s="362"/>
      <c r="J370" s="361" t="s">
        <v>758</v>
      </c>
      <c r="K370" s="362" t="s">
        <v>759</v>
      </c>
      <c r="L370" s="362"/>
      <c r="M370" s="3"/>
      <c r="N370" s="3"/>
      <c r="O370" s="3"/>
      <c r="P370" s="3"/>
    </row>
    <row r="371" spans="1:16" ht="18.75">
      <c r="A371" s="187"/>
      <c r="B371" s="188"/>
      <c r="C371" s="188"/>
      <c r="D371" s="239" t="s">
        <v>174</v>
      </c>
      <c r="E371" s="298"/>
      <c r="F371" s="298"/>
      <c r="G371" s="298"/>
      <c r="H371" s="352"/>
      <c r="I371" s="354" t="s">
        <v>132</v>
      </c>
      <c r="J371" s="3"/>
      <c r="K371" s="431" t="s">
        <v>133</v>
      </c>
      <c r="L371" s="431"/>
      <c r="M371" s="3"/>
      <c r="N371" s="3"/>
      <c r="O371" s="3"/>
      <c r="P371" s="3"/>
    </row>
    <row r="372" spans="1:16" ht="15.75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75">
      <c r="B373" s="3"/>
      <c r="C373" s="3"/>
      <c r="D373" s="82"/>
      <c r="E373" s="82"/>
      <c r="F373" s="242"/>
      <c r="G373" s="82"/>
      <c r="H373" s="3"/>
      <c r="I373" s="161"/>
      <c r="J373" s="3" t="s">
        <v>760</v>
      </c>
      <c r="K373" s="243" t="s">
        <v>761</v>
      </c>
      <c r="L373" s="243"/>
      <c r="M373" s="3"/>
      <c r="N373" s="3"/>
      <c r="O373" s="3"/>
      <c r="P373" s="3"/>
    </row>
    <row r="374" spans="1:16" ht="26.25" customHeight="1">
      <c r="A374" s="160"/>
      <c r="B374" s="297"/>
      <c r="C374" s="297"/>
      <c r="D374" s="438" t="s">
        <v>747</v>
      </c>
      <c r="E374" s="439"/>
      <c r="F374" s="439"/>
      <c r="G374" s="439"/>
      <c r="H374" s="353"/>
      <c r="I374" s="186" t="s">
        <v>132</v>
      </c>
      <c r="J374" s="297"/>
      <c r="K374" s="431" t="s">
        <v>133</v>
      </c>
      <c r="L374" s="431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745FD019-ABD7-442E-8953-E71018B4B6A5}" showPageBreaks="1" zeroValues="0" fitToPage="1" hiddenColumns="1">
      <selection activeCell="A10" sqref="A10:L10"/>
      <pageMargins left="0.70866141732283472" right="0.70866141732283472" top="0.74803149606299213" bottom="0.74803149606299213" header="0.31496062992125984" footer="0.31496062992125984"/>
      <pageSetup paperSize="9" scale="91" firstPageNumber="0" fitToHeight="0" orientation="portrait" r:id="rId1"/>
      <headerFooter alignWithMargins="0">
        <oddHeader>&amp;C&amp;P</oddHeader>
      </headerFooter>
    </customSheetView>
    <customSheetView guid="{57A1E72B-DFC1-4C5D-ABA7-C1A26EB31789}" showPageBreaks="1" zeroValues="0" fitToPage="1" hiddenColumns="1" topLeftCell="A7">
      <selection activeCell="Q35" sqref="Q3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58">
      <selection activeCell="G216" sqref="G21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</customSheetViews>
  <mergeCells count="22">
    <mergeCell ref="D374:G374"/>
    <mergeCell ref="K374:L374"/>
    <mergeCell ref="L31:L32"/>
    <mergeCell ref="A33:F33"/>
    <mergeCell ref="K31:K32"/>
    <mergeCell ref="K371:L371"/>
    <mergeCell ref="G29:H29"/>
    <mergeCell ref="A31:F32"/>
    <mergeCell ref="G31:G32"/>
    <mergeCell ref="H31:H32"/>
    <mergeCell ref="I31:J31"/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</mergeCells>
  <pageMargins left="0.70866141732283472" right="0.70866141732283472" top="0.74803149606299213" bottom="0.74803149606299213" header="0.31496062992125984" footer="0.31496062992125984"/>
  <pageSetup paperSize="9" scale="91" firstPageNumber="0" fitToHeight="0" orientation="portrait" r:id="rId12"/>
  <headerFooter alignWithMargins="0">
    <oddHeader>&amp;C&amp;P</oddHeader>
  </headerFooter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5.5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5.5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5.5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5.5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745FD019-ABD7-442E-8953-E71018B4B6A5}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User</cp:lastModifiedBy>
  <cp:lastPrinted>2019-12-30T12:14:20Z</cp:lastPrinted>
  <dcterms:created xsi:type="dcterms:W3CDTF">2004-04-07T10:43:01Z</dcterms:created>
  <dcterms:modified xsi:type="dcterms:W3CDTF">2022-04-01T11:49:56Z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